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Felhasznalo_fajlai\Desktop\teke\"/>
    </mc:Choice>
  </mc:AlternateContent>
  <xr:revisionPtr revIDLastSave="0" documentId="13_ncr:1_{F0024C2E-D450-4561-A7C6-F82E4BDF0C49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KSZR" sheetId="1" r:id="rId1"/>
    <sheet name="Önálló_települési_kvtak" sheetId="2" r:id="rId2"/>
  </sheets>
  <calcPr calcId="191029"/>
</workbook>
</file>

<file path=xl/calcChain.xml><?xml version="1.0" encoding="utf-8"?>
<calcChain xmlns="http://schemas.openxmlformats.org/spreadsheetml/2006/main">
  <c r="AO27" i="2" l="1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S44" i="1"/>
  <c r="AO44" i="1"/>
  <c r="AN44" i="1"/>
  <c r="AM44" i="1"/>
  <c r="AL44" i="1"/>
  <c r="AK44" i="1"/>
  <c r="AJ44" i="1"/>
  <c r="AI44" i="1"/>
  <c r="AH44" i="1"/>
  <c r="AR44" i="1" s="1"/>
  <c r="AG44" i="1"/>
  <c r="AY44" i="1" s="1"/>
  <c r="AF44" i="1"/>
  <c r="AZ44" i="1" s="1"/>
  <c r="AE44" i="1"/>
  <c r="AD44" i="1"/>
  <c r="AC44" i="1"/>
  <c r="AB44" i="1"/>
  <c r="AX44" i="1" s="1"/>
  <c r="AA44" i="1"/>
  <c r="AQ44" i="1" s="1"/>
  <c r="Z44" i="1"/>
  <c r="AP44" i="1" s="1"/>
  <c r="Y44" i="1"/>
  <c r="X44" i="1"/>
  <c r="W44" i="1"/>
  <c r="V44" i="1"/>
  <c r="U44" i="1"/>
  <c r="T44" i="1"/>
  <c r="S44" i="1"/>
  <c r="AV44" i="1" s="1"/>
  <c r="R44" i="1"/>
  <c r="Q44" i="1"/>
  <c r="P44" i="1"/>
  <c r="AT44" i="1" s="1"/>
  <c r="O44" i="1"/>
  <c r="AU44" i="1" s="1"/>
  <c r="N44" i="1"/>
  <c r="M44" i="1"/>
  <c r="L44" i="1"/>
  <c r="K44" i="1"/>
  <c r="J44" i="1"/>
  <c r="I44" i="1"/>
  <c r="H44" i="1"/>
  <c r="G44" i="1"/>
  <c r="F44" i="1"/>
  <c r="C44" i="1"/>
  <c r="AW44" i="1" s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BB44" i="1" l="1"/>
  <c r="BA44" i="1"/>
</calcChain>
</file>

<file path=xl/sharedStrings.xml><?xml version="1.0" encoding="utf-8"?>
<sst xmlns="http://schemas.openxmlformats.org/spreadsheetml/2006/main" count="370" uniqueCount="182">
  <si>
    <t>Sorszám</t>
  </si>
  <si>
    <t>Település neve</t>
  </si>
  <si>
    <t>Szolgálandó közönség</t>
  </si>
  <si>
    <t>Nyilvános könyvtár</t>
  </si>
  <si>
    <t>települési könyvtárak 2024</t>
  </si>
  <si>
    <t>Forgalmi adatok</t>
  </si>
  <si>
    <t>Teljes alapterület</t>
  </si>
  <si>
    <t>Számítógépek szám</t>
  </si>
  <si>
    <t>Internetes számítógépek száma használóknak</t>
  </si>
  <si>
    <t>nyitvatartási napok száma évben</t>
  </si>
  <si>
    <t>Nyitva t. napok sz. hetenként</t>
  </si>
  <si>
    <t>Nyitva t. órák sz. hetenként</t>
  </si>
  <si>
    <t>Könyvtáros munkakörben dolgozók</t>
  </si>
  <si>
    <t>Egyéb nem szakmai munkakörben dolgozó teljes és rész összesen</t>
  </si>
  <si>
    <t>éves költségvetés (e Ft)</t>
  </si>
  <si>
    <t>Állomány-gyarapodás a tárgyév folyamán (db)</t>
  </si>
  <si>
    <t>Leltári állomány december 31-én (db)</t>
  </si>
  <si>
    <t>Kurrens időszaki kiadványok száma</t>
  </si>
  <si>
    <t>A könyvtárból kivihető kölcsönözhető állomány</t>
  </si>
  <si>
    <t>Állomány-gyarapításra fordított összeg a kifizetett számlák alapján (eFt)</t>
  </si>
  <si>
    <r>
      <rPr>
        <sz val="10"/>
        <color theme="1"/>
        <rFont val="Arial"/>
      </rPr>
      <t xml:space="preserve">Könyvtárközi kérések Küldött </t>
    </r>
    <r>
      <rPr>
        <sz val="10"/>
        <color theme="1"/>
        <rFont val="Arial"/>
      </rPr>
      <t>dokumentumok</t>
    </r>
  </si>
  <si>
    <t>Könyvtárközi kérések Kapott dokumentumok</t>
  </si>
  <si>
    <t>Olvasók száma összesen</t>
  </si>
  <si>
    <t>Ebből 14 éven aluliak száma</t>
  </si>
  <si>
    <t>Rendezvények száma</t>
  </si>
  <si>
    <t>Rendezvényeken résztvevő személyek száma</t>
  </si>
  <si>
    <t>Rendezvényekből használólépzést szolgáló szám</t>
  </si>
  <si>
    <t>A használóképzésen résztvevők száma</t>
  </si>
  <si>
    <t xml:space="preserve">regisztrált használó arány % Reg.haszn/népesség </t>
  </si>
  <si>
    <t>aktív használó-arány % aktiv.haszn/népesség</t>
  </si>
  <si>
    <t>gyermek arány 14 éven aluli reg.haszn./népesség %</t>
  </si>
  <si>
    <t>gyermek olvasó arány aregisztrált használók körében % 14 év aluli reg.hasz/reg.hasz</t>
  </si>
  <si>
    <t>dokumentumellátottság db állomány/népesség egy főre</t>
  </si>
  <si>
    <t>beszerzett dokumentummal való ellátottság beszerz.dok/népesség db 1000 főre</t>
  </si>
  <si>
    <t>beszerzési kvóta öszeg/népesség</t>
  </si>
  <si>
    <t>könyvtárhasználat népszerűsége személyes használat/népesség főre</t>
  </si>
  <si>
    <t>személyes használat napi szinten; személyes használat/nyitva tartási napok száma</t>
  </si>
  <si>
    <t>dokumentumhasználat népszerűsége használt dokumentum/népessé</t>
  </si>
  <si>
    <t>az állomány használata használt dok/állomány</t>
  </si>
  <si>
    <t>az állomány forgási sebessége használt dok/kölcsönözhető áll.</t>
  </si>
  <si>
    <t>az állomány kopása használt dok/beszerzett dok</t>
  </si>
  <si>
    <t>Teljes munkaidőben</t>
  </si>
  <si>
    <t>Részmunkaidőben</t>
  </si>
  <si>
    <t>Össz (eFt)</t>
  </si>
  <si>
    <t>eredetiben</t>
  </si>
  <si>
    <t>másolat-ban</t>
  </si>
  <si>
    <t>Regisztrált használók</t>
  </si>
  <si>
    <t>aktív használó</t>
  </si>
  <si>
    <t xml:space="preserve"> Személyes helybeni használat </t>
  </si>
  <si>
    <t>Az összesből Internet használat</t>
  </si>
  <si>
    <t>Telefon, fax, e-mail</t>
  </si>
  <si>
    <t>OPAC, honlap</t>
  </si>
  <si>
    <t>Kölcsönzött dokumentumok</t>
  </si>
  <si>
    <t>Helyben használt dokumentumok</t>
  </si>
  <si>
    <t>Személyes használat</t>
  </si>
  <si>
    <t>KSZR</t>
  </si>
  <si>
    <t>nyomta-tott</t>
  </si>
  <si>
    <t>elektro-nikus</t>
  </si>
  <si>
    <t>1.</t>
  </si>
  <si>
    <t xml:space="preserve">Ambrózfalva </t>
  </si>
  <si>
    <t>igen</t>
  </si>
  <si>
    <t>2.</t>
  </si>
  <si>
    <t>Apátfalva</t>
  </si>
  <si>
    <t>nem</t>
  </si>
  <si>
    <t>3.</t>
  </si>
  <si>
    <t>Árpádhalom</t>
  </si>
  <si>
    <t>4.</t>
  </si>
  <si>
    <t>Ásotthalom</t>
  </si>
  <si>
    <t>5.</t>
  </si>
  <si>
    <t>Baks</t>
  </si>
  <si>
    <t>6.</t>
  </si>
  <si>
    <t>Csanádalberti</t>
  </si>
  <si>
    <t>7.</t>
  </si>
  <si>
    <t>Csanytelek</t>
  </si>
  <si>
    <t>8.</t>
  </si>
  <si>
    <t>Csengele</t>
  </si>
  <si>
    <t>9.</t>
  </si>
  <si>
    <t>Derekegyház</t>
  </si>
  <si>
    <t>10.</t>
  </si>
  <si>
    <t>Dóc</t>
  </si>
  <si>
    <t>11.</t>
  </si>
  <si>
    <t>Eperjes</t>
  </si>
  <si>
    <t>12.</t>
  </si>
  <si>
    <t>Fábiánsebestyén</t>
  </si>
  <si>
    <t>13.</t>
  </si>
  <si>
    <t>Felgyő</t>
  </si>
  <si>
    <t>14.</t>
  </si>
  <si>
    <t>Ferencszállás</t>
  </si>
  <si>
    <t>15.</t>
  </si>
  <si>
    <t>Forráskút</t>
  </si>
  <si>
    <t>16.</t>
  </si>
  <si>
    <t>Földeák</t>
  </si>
  <si>
    <t>17.</t>
  </si>
  <si>
    <t>Királyhegyes</t>
  </si>
  <si>
    <t>18.</t>
  </si>
  <si>
    <t>Kiszombor</t>
  </si>
  <si>
    <t>19.</t>
  </si>
  <si>
    <t>Klárafalva</t>
  </si>
  <si>
    <t>20.</t>
  </si>
  <si>
    <t>Kövegy</t>
  </si>
  <si>
    <t>21.</t>
  </si>
  <si>
    <t>Kübekháza</t>
  </si>
  <si>
    <t>22.</t>
  </si>
  <si>
    <t>Magyarcsanád</t>
  </si>
  <si>
    <t>23.</t>
  </si>
  <si>
    <t>Maroslele</t>
  </si>
  <si>
    <t>24.</t>
  </si>
  <si>
    <t>Nagyér</t>
  </si>
  <si>
    <t>25.</t>
  </si>
  <si>
    <t>Nagylak</t>
  </si>
  <si>
    <t>26.</t>
  </si>
  <si>
    <t>Nagymágocs</t>
  </si>
  <si>
    <t>27.</t>
  </si>
  <si>
    <t>Nagytőke</t>
  </si>
  <si>
    <t>28.</t>
  </si>
  <si>
    <t>Óföldeák</t>
  </si>
  <si>
    <t>29.</t>
  </si>
  <si>
    <t>Ópusztaszer</t>
  </si>
  <si>
    <t>30.</t>
  </si>
  <si>
    <t>Öttömös</t>
  </si>
  <si>
    <t>31.</t>
  </si>
  <si>
    <t>Pitvaros</t>
  </si>
  <si>
    <t>32.</t>
  </si>
  <si>
    <t>Pusztamérges</t>
  </si>
  <si>
    <t>33.</t>
  </si>
  <si>
    <t>Pusztaszer</t>
  </si>
  <si>
    <t>34.</t>
  </si>
  <si>
    <t>Röszke</t>
  </si>
  <si>
    <t>35.</t>
  </si>
  <si>
    <t>Szegvár</t>
  </si>
  <si>
    <t>36.</t>
  </si>
  <si>
    <t>Székkutas</t>
  </si>
  <si>
    <t>37.</t>
  </si>
  <si>
    <t>Tiszasziget</t>
  </si>
  <si>
    <t>38.</t>
  </si>
  <si>
    <t>Tömörkény</t>
  </si>
  <si>
    <t>39.</t>
  </si>
  <si>
    <t>Újszentiván</t>
  </si>
  <si>
    <t>AY</t>
  </si>
  <si>
    <t>AW</t>
  </si>
  <si>
    <t>Ambrózfalva</t>
  </si>
  <si>
    <t>átlag</t>
  </si>
  <si>
    <t>1-500</t>
  </si>
  <si>
    <t>501-1000</t>
  </si>
  <si>
    <t>1001-1500</t>
  </si>
  <si>
    <t>1501-5000</t>
  </si>
  <si>
    <t>Önálló könyvtár</t>
  </si>
  <si>
    <t xml:space="preserve">Alapterület összesen </t>
  </si>
  <si>
    <t>Asztali számítógépek, munkaállomások, mobil eszközök száma</t>
  </si>
  <si>
    <t>Könyvtárközi kérések kért dokumentumok</t>
  </si>
  <si>
    <t>Könyvtárközi kérések kapott dokumentumok</t>
  </si>
  <si>
    <t>dokumentumhasználat népszerűsége használt dokumentum/népesség</t>
  </si>
  <si>
    <t>napi költség: éves költség/ nyitvatartási napok száma (Ft)</t>
  </si>
  <si>
    <t>Önállók</t>
  </si>
  <si>
    <t>városok</t>
  </si>
  <si>
    <t>használó</t>
  </si>
  <si>
    <t>Csanádpalota</t>
  </si>
  <si>
    <t>Csongrád</t>
  </si>
  <si>
    <t>Hódmezővásárhely</t>
  </si>
  <si>
    <t>Kistelek</t>
  </si>
  <si>
    <t>Makó</t>
  </si>
  <si>
    <t>Mindszent</t>
  </si>
  <si>
    <t>Mórahalom</t>
  </si>
  <si>
    <t>Sándorfalva</t>
  </si>
  <si>
    <t>Szeged</t>
  </si>
  <si>
    <t>Szentes</t>
  </si>
  <si>
    <t>Algyő</t>
  </si>
  <si>
    <t>Balástya</t>
  </si>
  <si>
    <t>Bordány</t>
  </si>
  <si>
    <t>Deszk</t>
  </si>
  <si>
    <t>Domaszék</t>
  </si>
  <si>
    <t>Mártély</t>
  </si>
  <si>
    <t xml:space="preserve"> </t>
  </si>
  <si>
    <t>Ruzsa</t>
  </si>
  <si>
    <t>Szatymaz</t>
  </si>
  <si>
    <t>Üllés</t>
  </si>
  <si>
    <t>Zákányszék</t>
  </si>
  <si>
    <t>Zsombó</t>
  </si>
  <si>
    <t>Könyvtárhasználat népszerűsége Csongrád-Csanád megyében</t>
  </si>
  <si>
    <t>Városi könyvtárak</t>
  </si>
  <si>
    <t>Községi könyvtárak</t>
  </si>
  <si>
    <t>KSZR könyvtárak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</si>
</sst>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&quot;    &quot;"/>
    <numFmt numFmtId="166" formatCode="0.0"/>
  </numFmts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b/>
      <i/>
      <sz val="10"/>
      <color theme="1"/>
      <name val="Arial"/>
    </font>
    <font>
      <sz val="10"/>
      <color theme="1"/>
      <name val="Times New Roman"/>
    </font>
    <font>
      <sz val="11"/>
      <color theme="1"/>
      <name val="Calibri"/>
    </font>
    <font>
      <sz val="9"/>
      <color theme="1"/>
      <name val="Arial"/>
    </font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  <scheme val="minor"/>
    </font>
    <font>
      <b/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164" fontId="2" fillId="0" borderId="7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3" fontId="1" fillId="0" borderId="11" xfId="0" applyNumberFormat="1" applyFont="1" applyBorder="1" applyAlignment="1">
      <alignment horizontal="center" vertical="center" textRotation="90" wrapText="1"/>
    </xf>
    <xf numFmtId="3" fontId="1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horizontal="center"/>
    </xf>
    <xf numFmtId="0" fontId="1" fillId="0" borderId="4" xfId="0" applyFont="1" applyBorder="1"/>
    <xf numFmtId="3" fontId="5" fillId="0" borderId="7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right"/>
    </xf>
    <xf numFmtId="0" fontId="1" fillId="0" borderId="7" xfId="0" applyFont="1" applyBorder="1"/>
    <xf numFmtId="165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/>
    <xf numFmtId="2" fontId="1" fillId="0" borderId="7" xfId="0" applyNumberFormat="1" applyFont="1" applyBorder="1" applyAlignment="1">
      <alignment horizontal="center"/>
    </xf>
    <xf numFmtId="1" fontId="1" fillId="0" borderId="7" xfId="0" applyNumberFormat="1" applyFont="1" applyBorder="1"/>
    <xf numFmtId="3" fontId="5" fillId="0" borderId="23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/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right" vertical="center"/>
    </xf>
    <xf numFmtId="3" fontId="6" fillId="0" borderId="7" xfId="0" applyNumberFormat="1" applyFont="1" applyBorder="1"/>
    <xf numFmtId="3" fontId="5" fillId="0" borderId="11" xfId="0" applyNumberFormat="1" applyFont="1" applyBorder="1" applyAlignment="1">
      <alignment vertical="top" wrapText="1"/>
    </xf>
    <xf numFmtId="3" fontId="5" fillId="0" borderId="23" xfId="0" applyNumberFormat="1" applyFont="1" applyBorder="1" applyAlignment="1">
      <alignment vertical="top"/>
    </xf>
    <xf numFmtId="0" fontId="7" fillId="0" borderId="7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center" vertical="center"/>
    </xf>
    <xf numFmtId="0" fontId="6" fillId="0" borderId="23" xfId="0" applyFont="1" applyBorder="1"/>
    <xf numFmtId="1" fontId="5" fillId="0" borderId="7" xfId="0" applyNumberFormat="1" applyFont="1" applyBorder="1" applyAlignment="1">
      <alignment vertical="top" wrapText="1"/>
    </xf>
    <xf numFmtId="3" fontId="1" fillId="0" borderId="11" xfId="0" applyNumberFormat="1" applyFont="1" applyBorder="1" applyAlignment="1">
      <alignment horizontal="center"/>
    </xf>
    <xf numFmtId="0" fontId="1" fillId="0" borderId="24" xfId="0" applyFont="1" applyBorder="1"/>
    <xf numFmtId="3" fontId="1" fillId="0" borderId="11" xfId="0" applyNumberFormat="1" applyFont="1" applyBorder="1" applyAlignment="1">
      <alignment vertical="center"/>
    </xf>
    <xf numFmtId="0" fontId="8" fillId="0" borderId="7" xfId="0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2" fontId="1" fillId="0" borderId="11" xfId="0" applyNumberFormat="1" applyFont="1" applyBorder="1"/>
    <xf numFmtId="2" fontId="1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0" fontId="6" fillId="0" borderId="25" xfId="0" applyFont="1" applyBorder="1"/>
    <xf numFmtId="0" fontId="6" fillId="0" borderId="26" xfId="0" applyFont="1" applyBorder="1"/>
    <xf numFmtId="3" fontId="6" fillId="0" borderId="25" xfId="0" applyNumberFormat="1" applyFont="1" applyBorder="1"/>
    <xf numFmtId="164" fontId="1" fillId="0" borderId="25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2" fontId="1" fillId="0" borderId="25" xfId="0" applyNumberFormat="1" applyFont="1" applyBorder="1"/>
    <xf numFmtId="2" fontId="1" fillId="0" borderId="25" xfId="0" applyNumberFormat="1" applyFont="1" applyBorder="1" applyAlignment="1">
      <alignment horizontal="center"/>
    </xf>
    <xf numFmtId="1" fontId="1" fillId="0" borderId="25" xfId="0" applyNumberFormat="1" applyFont="1" applyBorder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3" fontId="1" fillId="0" borderId="11" xfId="0" applyNumberFormat="1" applyFont="1" applyBorder="1" applyAlignment="1">
      <alignment horizontal="center" vertical="center" textRotation="90" wrapText="1"/>
    </xf>
    <xf numFmtId="0" fontId="3" fillId="0" borderId="15" xfId="0" applyFont="1" applyBorder="1"/>
    <xf numFmtId="0" fontId="3" fillId="0" borderId="20" xfId="0" applyFont="1" applyBorder="1"/>
    <xf numFmtId="3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4" xfId="0" applyFont="1" applyBorder="1"/>
    <xf numFmtId="3" fontId="4" fillId="0" borderId="16" xfId="0" applyNumberFormat="1" applyFont="1" applyBorder="1" applyAlignment="1">
      <alignment horizontal="left" vertical="center" wrapText="1"/>
    </xf>
    <xf numFmtId="0" fontId="3" fillId="0" borderId="17" xfId="0" applyFont="1" applyBorder="1"/>
    <xf numFmtId="3" fontId="1" fillId="0" borderId="1" xfId="0" applyNumberFormat="1" applyFont="1" applyBorder="1" applyAlignment="1">
      <alignment horizontal="center" vertical="center" textRotation="90" wrapText="1"/>
    </xf>
    <xf numFmtId="0" fontId="3" fillId="0" borderId="8" xfId="0" applyFont="1" applyBorder="1"/>
    <xf numFmtId="0" fontId="3" fillId="0" borderId="13" xfId="0" applyFont="1" applyBorder="1"/>
    <xf numFmtId="3" fontId="1" fillId="0" borderId="3" xfId="0" applyNumberFormat="1" applyFont="1" applyBorder="1" applyAlignment="1">
      <alignment horizontal="center" vertical="center" textRotation="90" wrapText="1"/>
    </xf>
    <xf numFmtId="0" fontId="3" fillId="0" borderId="10" xfId="0" applyFont="1" applyBorder="1"/>
    <xf numFmtId="0" fontId="3" fillId="0" borderId="18" xfId="0" applyFont="1" applyBorder="1"/>
    <xf numFmtId="0" fontId="3" fillId="0" borderId="19" xfId="0" applyFont="1" applyBorder="1"/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vertical="center" textRotation="90" wrapText="1"/>
    </xf>
    <xf numFmtId="0" fontId="3" fillId="0" borderId="22" xfId="0" applyFont="1" applyBorder="1"/>
    <xf numFmtId="0" fontId="1" fillId="0" borderId="3" xfId="0" applyFont="1" applyBorder="1" applyAlignment="1">
      <alignment vertical="center" textRotation="89" wrapText="1"/>
    </xf>
    <xf numFmtId="3" fontId="1" fillId="0" borderId="12" xfId="0" applyNumberFormat="1" applyFont="1" applyBorder="1" applyAlignment="1">
      <alignment horizontal="center" vertical="center" textRotation="90" wrapText="1"/>
    </xf>
    <xf numFmtId="0" fontId="3" fillId="0" borderId="21" xfId="0" applyFont="1" applyBorder="1"/>
    <xf numFmtId="0" fontId="1" fillId="0" borderId="3" xfId="0" applyFont="1" applyBorder="1" applyAlignment="1">
      <alignment textRotation="90" wrapText="1"/>
    </xf>
    <xf numFmtId="0" fontId="3" fillId="0" borderId="30" xfId="0" applyFont="1" applyBorder="1"/>
    <xf numFmtId="0" fontId="3" fillId="0" borderId="28" xfId="0" applyFont="1" applyBorder="1"/>
    <xf numFmtId="3" fontId="10" fillId="0" borderId="1" xfId="0" applyNumberFormat="1" applyFont="1" applyBorder="1" applyAlignment="1">
      <alignment horizontal="center" vertical="center" textRotation="90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textRotation="90" wrapText="1"/>
    </xf>
    <xf numFmtId="3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2" fillId="0" borderId="0" xfId="0" applyFont="1" applyAlignment="1"/>
    <xf numFmtId="3" fontId="10" fillId="0" borderId="11" xfId="0" applyNumberFormat="1" applyFont="1" applyBorder="1" applyAlignment="1">
      <alignment horizontal="center" vertical="center" textRotation="90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textRotation="90" wrapText="1"/>
    </xf>
    <xf numFmtId="3" fontId="10" fillId="0" borderId="12" xfId="0" applyNumberFormat="1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vertical="center" textRotation="90" wrapText="1"/>
    </xf>
    <xf numFmtId="0" fontId="10" fillId="0" borderId="3" xfId="0" applyFont="1" applyBorder="1" applyAlignment="1">
      <alignment textRotation="90" wrapText="1"/>
    </xf>
    <xf numFmtId="0" fontId="10" fillId="0" borderId="3" xfId="0" applyFont="1" applyBorder="1" applyAlignment="1">
      <alignment vertical="center" textRotation="89" wrapText="1"/>
    </xf>
    <xf numFmtId="3" fontId="13" fillId="0" borderId="16" xfId="0" applyNumberFormat="1" applyFont="1" applyBorder="1" applyAlignment="1">
      <alignment horizontal="left" vertical="center" wrapText="1"/>
    </xf>
    <xf numFmtId="3" fontId="10" fillId="0" borderId="11" xfId="0" applyNumberFormat="1" applyFont="1" applyBorder="1" applyAlignment="1">
      <alignment horizontal="center" vertical="center" textRotation="90" wrapText="1"/>
    </xf>
    <xf numFmtId="3" fontId="13" fillId="0" borderId="27" xfId="0" applyNumberFormat="1" applyFont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 wrapText="1"/>
    </xf>
    <xf numFmtId="0" fontId="11" fillId="0" borderId="29" xfId="0" applyFont="1" applyBorder="1"/>
    <xf numFmtId="3" fontId="10" fillId="0" borderId="7" xfId="0" applyNumberFormat="1" applyFont="1" applyBorder="1" applyAlignment="1">
      <alignment horizontal="center"/>
    </xf>
    <xf numFmtId="0" fontId="10" fillId="2" borderId="7" xfId="0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3" fontId="10" fillId="0" borderId="7" xfId="0" applyNumberFormat="1" applyFont="1" applyBorder="1"/>
    <xf numFmtId="3" fontId="10" fillId="0" borderId="7" xfId="0" applyNumberFormat="1" applyFont="1" applyBorder="1" applyAlignment="1">
      <alignment horizontal="right"/>
    </xf>
    <xf numFmtId="164" fontId="10" fillId="0" borderId="7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2" fontId="10" fillId="0" borderId="7" xfId="0" applyNumberFormat="1" applyFont="1" applyBorder="1"/>
    <xf numFmtId="2" fontId="10" fillId="0" borderId="7" xfId="0" applyNumberFormat="1" applyFont="1" applyBorder="1" applyAlignment="1">
      <alignment horizontal="center"/>
    </xf>
    <xf numFmtId="1" fontId="10" fillId="0" borderId="7" xfId="0" applyNumberFormat="1" applyFont="1" applyBorder="1"/>
    <xf numFmtId="1" fontId="10" fillId="0" borderId="7" xfId="0" applyNumberFormat="1" applyFont="1" applyBorder="1" applyAlignment="1">
      <alignment horizontal="right"/>
    </xf>
    <xf numFmtId="0" fontId="10" fillId="3" borderId="7" xfId="0" applyFont="1" applyFill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166" fontId="10" fillId="0" borderId="7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10" fillId="0" borderId="23" xfId="0" applyNumberFormat="1" applyFont="1" applyBorder="1" applyAlignment="1">
      <alignment vertical="center"/>
    </xf>
    <xf numFmtId="165" fontId="10" fillId="0" borderId="11" xfId="0" applyNumberFormat="1" applyFont="1" applyBorder="1" applyAlignment="1">
      <alignment horizontal="right"/>
    </xf>
    <xf numFmtId="165" fontId="10" fillId="0" borderId="6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12" fillId="0" borderId="0" xfId="0" applyFont="1"/>
    <xf numFmtId="3" fontId="10" fillId="0" borderId="31" xfId="0" applyNumberFormat="1" applyFont="1" applyFill="1" applyBorder="1" applyAlignment="1">
      <alignment vertical="center"/>
    </xf>
    <xf numFmtId="165" fontId="10" fillId="0" borderId="31" xfId="0" applyNumberFormat="1" applyFon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 x14ac:dyDescent="0.25"/>
  <cols>
    <col min="1" max="1" width="8.7109375" customWidth="1"/>
    <col min="2" max="2" width="13.28515625" customWidth="1"/>
    <col min="3" max="54" width="8.7109375" customWidth="1"/>
  </cols>
  <sheetData>
    <row r="1" spans="1:54" ht="15.75" customHeight="1" x14ac:dyDescent="0.25">
      <c r="A1" s="75" t="s">
        <v>0</v>
      </c>
      <c r="B1" s="70" t="s">
        <v>1</v>
      </c>
      <c r="C1" s="78" t="s">
        <v>2</v>
      </c>
      <c r="D1" s="75" t="s">
        <v>3</v>
      </c>
      <c r="E1" s="69" t="s">
        <v>4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5"/>
      <c r="T1" s="66" t="s">
        <v>5</v>
      </c>
      <c r="U1" s="67"/>
      <c r="V1" s="67"/>
      <c r="W1" s="67"/>
      <c r="X1" s="67"/>
      <c r="Y1" s="65"/>
      <c r="Z1" s="66" t="s">
        <v>5</v>
      </c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5"/>
      <c r="AL1" s="1"/>
      <c r="AM1" s="1"/>
      <c r="AN1" s="2"/>
      <c r="AO1" s="2"/>
      <c r="AP1" s="2"/>
      <c r="AQ1" s="2"/>
      <c r="AR1" s="2"/>
      <c r="AS1" s="2"/>
      <c r="AT1" s="2"/>
      <c r="AU1" s="2"/>
      <c r="AV1" s="3"/>
      <c r="AW1" s="3"/>
      <c r="AX1" s="3"/>
      <c r="AY1" s="3"/>
      <c r="AZ1" s="3"/>
      <c r="BA1" s="3"/>
      <c r="BB1" s="3"/>
    </row>
    <row r="2" spans="1:54" ht="114.75" customHeight="1" x14ac:dyDescent="0.25">
      <c r="A2" s="76"/>
      <c r="B2" s="71"/>
      <c r="C2" s="79"/>
      <c r="D2" s="76"/>
      <c r="E2" s="61" t="s">
        <v>6</v>
      </c>
      <c r="F2" s="61" t="s">
        <v>7</v>
      </c>
      <c r="G2" s="61" t="s">
        <v>8</v>
      </c>
      <c r="H2" s="61" t="s">
        <v>9</v>
      </c>
      <c r="I2" s="61" t="s">
        <v>10</v>
      </c>
      <c r="J2" s="61" t="s">
        <v>11</v>
      </c>
      <c r="K2" s="64" t="s">
        <v>12</v>
      </c>
      <c r="L2" s="65"/>
      <c r="M2" s="61" t="s">
        <v>13</v>
      </c>
      <c r="N2" s="61" t="s">
        <v>14</v>
      </c>
      <c r="O2" s="61" t="s">
        <v>15</v>
      </c>
      <c r="P2" s="61" t="s">
        <v>16</v>
      </c>
      <c r="Q2" s="61" t="s">
        <v>17</v>
      </c>
      <c r="R2" s="61" t="s">
        <v>18</v>
      </c>
      <c r="S2" s="5" t="s">
        <v>19</v>
      </c>
      <c r="T2" s="68" t="s">
        <v>20</v>
      </c>
      <c r="U2" s="67"/>
      <c r="V2" s="65"/>
      <c r="W2" s="68" t="s">
        <v>21</v>
      </c>
      <c r="X2" s="67"/>
      <c r="Y2" s="65"/>
      <c r="Z2" s="69" t="s">
        <v>22</v>
      </c>
      <c r="AA2" s="67"/>
      <c r="AB2" s="67"/>
      <c r="AC2" s="67"/>
      <c r="AD2" s="67"/>
      <c r="AE2" s="67"/>
      <c r="AF2" s="67"/>
      <c r="AG2" s="65"/>
      <c r="AH2" s="69" t="s">
        <v>23</v>
      </c>
      <c r="AI2" s="67"/>
      <c r="AJ2" s="67"/>
      <c r="AK2" s="65"/>
      <c r="AL2" s="61" t="s">
        <v>24</v>
      </c>
      <c r="AM2" s="61" t="s">
        <v>25</v>
      </c>
      <c r="AN2" s="61" t="s">
        <v>26</v>
      </c>
      <c r="AO2" s="61" t="s">
        <v>27</v>
      </c>
      <c r="AP2" s="61" t="s">
        <v>28</v>
      </c>
      <c r="AQ2" s="61" t="s">
        <v>29</v>
      </c>
      <c r="AR2" s="82" t="s">
        <v>30</v>
      </c>
      <c r="AS2" s="61" t="s">
        <v>31</v>
      </c>
      <c r="AT2" s="61" t="s">
        <v>32</v>
      </c>
      <c r="AU2" s="61" t="s">
        <v>33</v>
      </c>
      <c r="AV2" s="86" t="s">
        <v>34</v>
      </c>
      <c r="AW2" s="83" t="s">
        <v>35</v>
      </c>
      <c r="AX2" s="83" t="s">
        <v>36</v>
      </c>
      <c r="AY2" s="88" t="s">
        <v>37</v>
      </c>
      <c r="AZ2" s="83" t="s">
        <v>38</v>
      </c>
      <c r="BA2" s="83" t="s">
        <v>39</v>
      </c>
      <c r="BB2" s="85" t="s">
        <v>40</v>
      </c>
    </row>
    <row r="3" spans="1:54" ht="14.25" customHeight="1" x14ac:dyDescent="0.25">
      <c r="A3" s="77"/>
      <c r="B3" s="72"/>
      <c r="C3" s="79"/>
      <c r="D3" s="76"/>
      <c r="E3" s="62"/>
      <c r="F3" s="62"/>
      <c r="G3" s="62"/>
      <c r="H3" s="62"/>
      <c r="I3" s="62"/>
      <c r="J3" s="62"/>
      <c r="K3" s="61" t="s">
        <v>41</v>
      </c>
      <c r="L3" s="61" t="s">
        <v>42</v>
      </c>
      <c r="M3" s="62"/>
      <c r="N3" s="62"/>
      <c r="O3" s="62"/>
      <c r="P3" s="62"/>
      <c r="Q3" s="62"/>
      <c r="R3" s="62"/>
      <c r="S3" s="61" t="s">
        <v>43</v>
      </c>
      <c r="T3" s="61" t="s">
        <v>44</v>
      </c>
      <c r="U3" s="64" t="s">
        <v>45</v>
      </c>
      <c r="V3" s="65"/>
      <c r="W3" s="61" t="s">
        <v>44</v>
      </c>
      <c r="X3" s="64" t="s">
        <v>45</v>
      </c>
      <c r="Y3" s="65"/>
      <c r="Z3" s="61" t="s">
        <v>46</v>
      </c>
      <c r="AA3" s="61" t="s">
        <v>47</v>
      </c>
      <c r="AB3" s="61" t="s">
        <v>48</v>
      </c>
      <c r="AC3" s="61" t="s">
        <v>49</v>
      </c>
      <c r="AD3" s="61" t="s">
        <v>50</v>
      </c>
      <c r="AE3" s="61" t="s">
        <v>51</v>
      </c>
      <c r="AF3" s="61" t="s">
        <v>52</v>
      </c>
      <c r="AG3" s="61" t="s">
        <v>53</v>
      </c>
      <c r="AH3" s="61" t="s">
        <v>46</v>
      </c>
      <c r="AI3" s="61" t="s">
        <v>54</v>
      </c>
      <c r="AJ3" s="61" t="s">
        <v>52</v>
      </c>
      <c r="AK3" s="61" t="s">
        <v>53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71"/>
      <c r="AW3" s="79"/>
      <c r="AX3" s="79"/>
      <c r="AY3" s="79"/>
      <c r="AZ3" s="79"/>
      <c r="BA3" s="79"/>
      <c r="BB3" s="79"/>
    </row>
    <row r="4" spans="1:54" ht="29.25" customHeight="1" x14ac:dyDescent="0.25">
      <c r="A4" s="73" t="s">
        <v>55</v>
      </c>
      <c r="B4" s="74"/>
      <c r="C4" s="80"/>
      <c r="D4" s="81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4" t="s">
        <v>56</v>
      </c>
      <c r="V4" s="4" t="s">
        <v>57</v>
      </c>
      <c r="W4" s="63"/>
      <c r="X4" s="4" t="s">
        <v>56</v>
      </c>
      <c r="Y4" s="4" t="s">
        <v>57</v>
      </c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87"/>
      <c r="AW4" s="84"/>
      <c r="AX4" s="84"/>
      <c r="AY4" s="84"/>
      <c r="AZ4" s="84"/>
      <c r="BA4" s="84"/>
      <c r="BB4" s="84"/>
    </row>
    <row r="5" spans="1:54" ht="15.75" customHeight="1" x14ac:dyDescent="0.25">
      <c r="A5" s="6" t="s">
        <v>58</v>
      </c>
      <c r="B5" s="7" t="s">
        <v>59</v>
      </c>
      <c r="C5" s="8">
        <v>475</v>
      </c>
      <c r="D5" s="9" t="s">
        <v>60</v>
      </c>
      <c r="E5" s="10">
        <v>64</v>
      </c>
      <c r="F5" s="10">
        <v>11</v>
      </c>
      <c r="G5" s="10">
        <v>6</v>
      </c>
      <c r="H5" s="10">
        <v>126</v>
      </c>
      <c r="I5" s="10">
        <v>5</v>
      </c>
      <c r="J5" s="10">
        <v>22</v>
      </c>
      <c r="K5" s="10"/>
      <c r="L5" s="10">
        <v>1</v>
      </c>
      <c r="M5" s="10"/>
      <c r="N5" s="10"/>
      <c r="O5" s="11">
        <v>95</v>
      </c>
      <c r="P5" s="10">
        <v>3438</v>
      </c>
      <c r="Q5" s="10">
        <v>7</v>
      </c>
      <c r="R5" s="10">
        <v>3438</v>
      </c>
      <c r="S5" s="10">
        <v>357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44</v>
      </c>
      <c r="AA5" s="12">
        <v>17</v>
      </c>
      <c r="AB5" s="10">
        <v>550</v>
      </c>
      <c r="AC5" s="10">
        <v>21</v>
      </c>
      <c r="AD5" s="10">
        <v>0</v>
      </c>
      <c r="AE5" s="10"/>
      <c r="AF5" s="10">
        <v>224</v>
      </c>
      <c r="AG5" s="10">
        <v>946</v>
      </c>
      <c r="AH5" s="10">
        <v>11</v>
      </c>
      <c r="AI5" s="10"/>
      <c r="AJ5" s="10">
        <v>28</v>
      </c>
      <c r="AK5" s="10"/>
      <c r="AL5" s="10">
        <v>13</v>
      </c>
      <c r="AM5" s="10">
        <v>278</v>
      </c>
      <c r="AN5" s="13">
        <v>0</v>
      </c>
      <c r="AO5" s="13">
        <v>0</v>
      </c>
      <c r="AP5" s="14">
        <f t="shared" ref="AP5:AP44" si="0">Z5/C5*100</f>
        <v>9.2631578947368425</v>
      </c>
      <c r="AQ5" s="14">
        <f t="shared" ref="AQ5:AQ44" si="1">AA5/C5*100</f>
        <v>3.5789473684210522</v>
      </c>
      <c r="AR5" s="15">
        <f t="shared" ref="AR5:AR44" si="2">AH5/C5*100</f>
        <v>2.3157894736842106</v>
      </c>
      <c r="AS5" s="16">
        <f t="shared" ref="AS5:AS44" si="3">AH5/Z5*100</f>
        <v>25</v>
      </c>
      <c r="AT5" s="14">
        <f t="shared" ref="AT5:AT44" si="4">P5/C5</f>
        <v>7.2378947368421054</v>
      </c>
      <c r="AU5" s="17">
        <f t="shared" ref="AU5:AU44" si="5">O5/C5*1000</f>
        <v>200</v>
      </c>
      <c r="AV5" s="18">
        <f t="shared" ref="AV5:AV44" si="6">S5/C5</f>
        <v>0.75157894736842101</v>
      </c>
      <c r="AW5" s="17">
        <f t="shared" ref="AW5:AW44" si="7">AB5/C5</f>
        <v>1.1578947368421053</v>
      </c>
      <c r="AX5" s="19">
        <f t="shared" ref="AX5:AX44" si="8">AB5/H5</f>
        <v>4.3650793650793647</v>
      </c>
      <c r="AY5" s="17">
        <f t="shared" ref="AY5:AY43" si="9">(AG5+AF5)/C5</f>
        <v>2.4631578947368422</v>
      </c>
      <c r="AZ5" s="17">
        <f t="shared" ref="AZ5:AZ44" si="10">(AF5+AG5)/P5</f>
        <v>0.34031413612565448</v>
      </c>
      <c r="BA5" s="17">
        <f t="shared" ref="BA5:BA44" si="11">(AF5+AG5)/R5</f>
        <v>0.34031413612565448</v>
      </c>
      <c r="BB5" s="17">
        <f t="shared" ref="BB5:BB44" si="12">(AF5+AG5)/O5</f>
        <v>12.315789473684211</v>
      </c>
    </row>
    <row r="6" spans="1:54" ht="15.75" customHeight="1" x14ac:dyDescent="0.25">
      <c r="A6" s="6" t="s">
        <v>61</v>
      </c>
      <c r="B6" s="7" t="s">
        <v>62</v>
      </c>
      <c r="C6" s="8">
        <v>3030</v>
      </c>
      <c r="D6" s="9" t="s">
        <v>63</v>
      </c>
      <c r="E6" s="10">
        <v>265</v>
      </c>
      <c r="F6" s="10">
        <v>2</v>
      </c>
      <c r="G6" s="10">
        <v>0</v>
      </c>
      <c r="H6" s="10">
        <v>290</v>
      </c>
      <c r="I6" s="10">
        <v>6</v>
      </c>
      <c r="J6" s="10">
        <v>49</v>
      </c>
      <c r="K6" s="10">
        <v>1</v>
      </c>
      <c r="L6" s="10"/>
      <c r="M6" s="10"/>
      <c r="N6" s="10"/>
      <c r="O6" s="11">
        <v>119</v>
      </c>
      <c r="P6" s="10">
        <v>9535</v>
      </c>
      <c r="Q6" s="10">
        <v>10</v>
      </c>
      <c r="R6" s="10">
        <v>9535</v>
      </c>
      <c r="S6" s="10">
        <v>511</v>
      </c>
      <c r="T6" s="10">
        <v>128</v>
      </c>
      <c r="U6" s="10">
        <v>0</v>
      </c>
      <c r="V6" s="10">
        <v>0</v>
      </c>
      <c r="W6" s="10">
        <v>125</v>
      </c>
      <c r="X6" s="10">
        <v>0</v>
      </c>
      <c r="Y6" s="10">
        <v>0</v>
      </c>
      <c r="Z6" s="10">
        <v>182</v>
      </c>
      <c r="AA6" s="12">
        <v>132</v>
      </c>
      <c r="AB6" s="10">
        <v>2993</v>
      </c>
      <c r="AC6" s="10">
        <v>0</v>
      </c>
      <c r="AD6" s="10">
        <v>0</v>
      </c>
      <c r="AE6" s="10"/>
      <c r="AF6" s="10">
        <v>1746</v>
      </c>
      <c r="AG6" s="10">
        <v>3011</v>
      </c>
      <c r="AH6" s="10">
        <v>49</v>
      </c>
      <c r="AI6" s="10"/>
      <c r="AJ6" s="10">
        <v>130</v>
      </c>
      <c r="AK6" s="10"/>
      <c r="AL6" s="10">
        <v>41</v>
      </c>
      <c r="AM6" s="10">
        <v>1196</v>
      </c>
      <c r="AN6" s="13">
        <v>0</v>
      </c>
      <c r="AO6" s="13">
        <v>0</v>
      </c>
      <c r="AP6" s="14">
        <f t="shared" si="0"/>
        <v>6.0066006600660069</v>
      </c>
      <c r="AQ6" s="14">
        <f t="shared" si="1"/>
        <v>4.3564356435643559</v>
      </c>
      <c r="AR6" s="15">
        <f t="shared" si="2"/>
        <v>1.6171617161716172</v>
      </c>
      <c r="AS6" s="16">
        <f t="shared" si="3"/>
        <v>26.923076923076923</v>
      </c>
      <c r="AT6" s="14">
        <f t="shared" si="4"/>
        <v>3.1468646864686467</v>
      </c>
      <c r="AU6" s="17">
        <f t="shared" si="5"/>
        <v>39.273927392739274</v>
      </c>
      <c r="AV6" s="18">
        <f t="shared" si="6"/>
        <v>0.16864686468646864</v>
      </c>
      <c r="AW6" s="17">
        <f t="shared" si="7"/>
        <v>0.98778877887788774</v>
      </c>
      <c r="AX6" s="19">
        <f t="shared" si="8"/>
        <v>10.320689655172414</v>
      </c>
      <c r="AY6" s="17">
        <f t="shared" si="9"/>
        <v>1.5699669966996699</v>
      </c>
      <c r="AZ6" s="17">
        <f t="shared" si="10"/>
        <v>0.49889879391714737</v>
      </c>
      <c r="BA6" s="17">
        <f t="shared" si="11"/>
        <v>0.49889879391714737</v>
      </c>
      <c r="BB6" s="17">
        <f t="shared" si="12"/>
        <v>39.974789915966383</v>
      </c>
    </row>
    <row r="7" spans="1:54" ht="15.75" customHeight="1" x14ac:dyDescent="0.25">
      <c r="A7" s="6" t="s">
        <v>64</v>
      </c>
      <c r="B7" s="7" t="s">
        <v>65</v>
      </c>
      <c r="C7" s="20">
        <v>424</v>
      </c>
      <c r="D7" s="21" t="s">
        <v>63</v>
      </c>
      <c r="E7" s="10">
        <v>84</v>
      </c>
      <c r="F7" s="10">
        <v>5</v>
      </c>
      <c r="G7" s="10">
        <v>4</v>
      </c>
      <c r="H7" s="10">
        <v>240</v>
      </c>
      <c r="I7" s="10">
        <v>5</v>
      </c>
      <c r="J7" s="10">
        <v>20</v>
      </c>
      <c r="K7" s="10"/>
      <c r="L7" s="10">
        <v>1</v>
      </c>
      <c r="M7" s="10"/>
      <c r="N7" s="22"/>
      <c r="O7" s="11">
        <v>100</v>
      </c>
      <c r="P7" s="10">
        <v>3033</v>
      </c>
      <c r="Q7" s="10">
        <v>3</v>
      </c>
      <c r="R7" s="10">
        <v>3033</v>
      </c>
      <c r="S7" s="10">
        <v>359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60</v>
      </c>
      <c r="AA7" s="12">
        <v>60</v>
      </c>
      <c r="AB7" s="10">
        <v>333</v>
      </c>
      <c r="AC7" s="10">
        <v>59</v>
      </c>
      <c r="AD7" s="10">
        <v>0</v>
      </c>
      <c r="AE7" s="22"/>
      <c r="AF7" s="10">
        <v>237</v>
      </c>
      <c r="AG7" s="10">
        <v>316</v>
      </c>
      <c r="AH7" s="10">
        <v>9</v>
      </c>
      <c r="AI7" s="22"/>
      <c r="AJ7" s="10">
        <v>6</v>
      </c>
      <c r="AK7" s="22"/>
      <c r="AL7" s="10">
        <v>15</v>
      </c>
      <c r="AM7" s="10">
        <v>683</v>
      </c>
      <c r="AN7" s="10">
        <v>0</v>
      </c>
      <c r="AO7" s="10">
        <v>0</v>
      </c>
      <c r="AP7" s="14">
        <f t="shared" si="0"/>
        <v>14.150943396226415</v>
      </c>
      <c r="AQ7" s="14">
        <f t="shared" si="1"/>
        <v>14.150943396226415</v>
      </c>
      <c r="AR7" s="15">
        <f t="shared" si="2"/>
        <v>2.1226415094339623</v>
      </c>
      <c r="AS7" s="16">
        <f t="shared" si="3"/>
        <v>15</v>
      </c>
      <c r="AT7" s="14">
        <f t="shared" si="4"/>
        <v>7.1533018867924527</v>
      </c>
      <c r="AU7" s="17">
        <f t="shared" si="5"/>
        <v>235.84905660377359</v>
      </c>
      <c r="AV7" s="18">
        <f t="shared" si="6"/>
        <v>0.84669811320754718</v>
      </c>
      <c r="AW7" s="17">
        <f t="shared" si="7"/>
        <v>0.785377358490566</v>
      </c>
      <c r="AX7" s="19">
        <f t="shared" si="8"/>
        <v>1.3875</v>
      </c>
      <c r="AY7" s="17">
        <f t="shared" si="9"/>
        <v>1.304245283018868</v>
      </c>
      <c r="AZ7" s="17">
        <f t="shared" si="10"/>
        <v>0.18232772832179361</v>
      </c>
      <c r="BA7" s="17">
        <f t="shared" si="11"/>
        <v>0.18232772832179361</v>
      </c>
      <c r="BB7" s="17">
        <f t="shared" si="12"/>
        <v>5.53</v>
      </c>
    </row>
    <row r="8" spans="1:54" ht="15.75" customHeight="1" x14ac:dyDescent="0.25">
      <c r="A8" s="6" t="s">
        <v>66</v>
      </c>
      <c r="B8" s="7" t="s">
        <v>67</v>
      </c>
      <c r="C8" s="8">
        <v>4036</v>
      </c>
      <c r="D8" s="21" t="s">
        <v>63</v>
      </c>
      <c r="E8" s="23">
        <v>160</v>
      </c>
      <c r="F8" s="10">
        <v>10</v>
      </c>
      <c r="G8" s="10">
        <v>8</v>
      </c>
      <c r="H8" s="10">
        <v>212</v>
      </c>
      <c r="I8" s="10">
        <v>5</v>
      </c>
      <c r="J8" s="10">
        <v>40</v>
      </c>
      <c r="K8" s="10">
        <v>1</v>
      </c>
      <c r="L8" s="22"/>
      <c r="M8" s="10"/>
      <c r="N8" s="10"/>
      <c r="O8" s="11">
        <v>218</v>
      </c>
      <c r="P8" s="10">
        <v>10473</v>
      </c>
      <c r="Q8" s="10">
        <v>15</v>
      </c>
      <c r="R8" s="10">
        <v>10473</v>
      </c>
      <c r="S8" s="10">
        <v>597</v>
      </c>
      <c r="T8" s="10">
        <v>79</v>
      </c>
      <c r="U8" s="10">
        <v>0</v>
      </c>
      <c r="V8" s="10">
        <v>0</v>
      </c>
      <c r="W8" s="10">
        <v>76</v>
      </c>
      <c r="X8" s="10">
        <v>0</v>
      </c>
      <c r="Y8" s="10">
        <v>0</v>
      </c>
      <c r="Z8" s="10">
        <v>433</v>
      </c>
      <c r="AA8" s="12">
        <v>433</v>
      </c>
      <c r="AB8" s="10">
        <v>2235</v>
      </c>
      <c r="AC8" s="10">
        <v>85</v>
      </c>
      <c r="AD8" s="10">
        <v>50</v>
      </c>
      <c r="AE8" s="22"/>
      <c r="AF8" s="10">
        <v>2625</v>
      </c>
      <c r="AG8" s="10">
        <v>3154</v>
      </c>
      <c r="AH8" s="10">
        <v>173</v>
      </c>
      <c r="AI8" s="22"/>
      <c r="AJ8" s="10">
        <v>883</v>
      </c>
      <c r="AK8" s="22"/>
      <c r="AL8" s="10">
        <v>56</v>
      </c>
      <c r="AM8" s="10">
        <v>964</v>
      </c>
      <c r="AN8" s="13">
        <v>0</v>
      </c>
      <c r="AO8" s="13">
        <v>0</v>
      </c>
      <c r="AP8" s="14">
        <f t="shared" si="0"/>
        <v>10.728444003964322</v>
      </c>
      <c r="AQ8" s="14">
        <f t="shared" si="1"/>
        <v>10.728444003964322</v>
      </c>
      <c r="AR8" s="15">
        <f t="shared" si="2"/>
        <v>4.2864222001982162</v>
      </c>
      <c r="AS8" s="16">
        <f t="shared" si="3"/>
        <v>39.953810623556578</v>
      </c>
      <c r="AT8" s="14">
        <f t="shared" si="4"/>
        <v>2.5948959365708624</v>
      </c>
      <c r="AU8" s="17">
        <f t="shared" si="5"/>
        <v>54.013875123885036</v>
      </c>
      <c r="AV8" s="18">
        <f t="shared" si="6"/>
        <v>0.14791873141724479</v>
      </c>
      <c r="AW8" s="17">
        <f t="shared" si="7"/>
        <v>0.55376610505450941</v>
      </c>
      <c r="AX8" s="19">
        <f t="shared" si="8"/>
        <v>10.54245283018868</v>
      </c>
      <c r="AY8" s="17">
        <f t="shared" si="9"/>
        <v>1.4318632309217048</v>
      </c>
      <c r="AZ8" s="17">
        <f t="shared" si="10"/>
        <v>0.55179986632292566</v>
      </c>
      <c r="BA8" s="17">
        <f t="shared" si="11"/>
        <v>0.55179986632292566</v>
      </c>
      <c r="BB8" s="17">
        <f t="shared" si="12"/>
        <v>26.509174311926607</v>
      </c>
    </row>
    <row r="9" spans="1:54" ht="15.75" customHeight="1" x14ac:dyDescent="0.25">
      <c r="A9" s="6" t="s">
        <v>68</v>
      </c>
      <c r="B9" s="7" t="s">
        <v>69</v>
      </c>
      <c r="C9" s="8">
        <v>2010</v>
      </c>
      <c r="D9" s="21" t="s">
        <v>63</v>
      </c>
      <c r="E9" s="23">
        <v>50</v>
      </c>
      <c r="F9" s="10">
        <v>2</v>
      </c>
      <c r="G9" s="10">
        <v>1</v>
      </c>
      <c r="H9" s="10">
        <v>195</v>
      </c>
      <c r="I9" s="10">
        <v>5</v>
      </c>
      <c r="J9" s="10">
        <v>40</v>
      </c>
      <c r="K9" s="10">
        <v>1</v>
      </c>
      <c r="L9" s="22"/>
      <c r="M9" s="10"/>
      <c r="N9" s="10"/>
      <c r="O9" s="11">
        <v>165</v>
      </c>
      <c r="P9" s="10">
        <v>2939</v>
      </c>
      <c r="Q9" s="10">
        <v>11</v>
      </c>
      <c r="R9" s="10">
        <v>2939</v>
      </c>
      <c r="S9" s="10">
        <v>374</v>
      </c>
      <c r="T9" s="10">
        <v>90</v>
      </c>
      <c r="U9" s="10">
        <v>0</v>
      </c>
      <c r="V9" s="10">
        <v>0</v>
      </c>
      <c r="W9" s="10">
        <v>87</v>
      </c>
      <c r="X9" s="10">
        <v>0</v>
      </c>
      <c r="Y9" s="10">
        <v>0</v>
      </c>
      <c r="Z9" s="10">
        <v>160</v>
      </c>
      <c r="AA9" s="12">
        <v>160</v>
      </c>
      <c r="AB9" s="10">
        <v>2520</v>
      </c>
      <c r="AC9" s="10">
        <v>0</v>
      </c>
      <c r="AD9" s="10">
        <v>0</v>
      </c>
      <c r="AE9" s="22"/>
      <c r="AF9" s="10">
        <v>836</v>
      </c>
      <c r="AG9" s="10">
        <v>3081</v>
      </c>
      <c r="AH9" s="10">
        <v>40</v>
      </c>
      <c r="AI9" s="22"/>
      <c r="AJ9" s="10">
        <v>61</v>
      </c>
      <c r="AK9" s="22"/>
      <c r="AL9" s="10">
        <v>40</v>
      </c>
      <c r="AM9" s="10">
        <v>4022</v>
      </c>
      <c r="AN9" s="22">
        <v>0</v>
      </c>
      <c r="AO9" s="22">
        <v>0</v>
      </c>
      <c r="AP9" s="14">
        <f t="shared" si="0"/>
        <v>7.9601990049751246</v>
      </c>
      <c r="AQ9" s="14">
        <f t="shared" si="1"/>
        <v>7.9601990049751246</v>
      </c>
      <c r="AR9" s="15">
        <f t="shared" si="2"/>
        <v>1.9900497512437811</v>
      </c>
      <c r="AS9" s="16">
        <f t="shared" si="3"/>
        <v>25</v>
      </c>
      <c r="AT9" s="14">
        <f t="shared" si="4"/>
        <v>1.4621890547263681</v>
      </c>
      <c r="AU9" s="17">
        <f t="shared" si="5"/>
        <v>82.089552238805965</v>
      </c>
      <c r="AV9" s="18">
        <f t="shared" si="6"/>
        <v>0.18606965174129353</v>
      </c>
      <c r="AW9" s="17">
        <f t="shared" si="7"/>
        <v>1.2537313432835822</v>
      </c>
      <c r="AX9" s="19">
        <f t="shared" si="8"/>
        <v>12.923076923076923</v>
      </c>
      <c r="AY9" s="17">
        <f t="shared" si="9"/>
        <v>1.9487562189054726</v>
      </c>
      <c r="AZ9" s="17">
        <f t="shared" si="10"/>
        <v>1.3327662470227968</v>
      </c>
      <c r="BA9" s="17">
        <f t="shared" si="11"/>
        <v>1.3327662470227968</v>
      </c>
      <c r="BB9" s="17">
        <f t="shared" si="12"/>
        <v>23.739393939393938</v>
      </c>
    </row>
    <row r="10" spans="1:54" ht="15.75" customHeight="1" x14ac:dyDescent="0.25">
      <c r="A10" s="6" t="s">
        <v>70</v>
      </c>
      <c r="B10" s="7" t="s">
        <v>71</v>
      </c>
      <c r="C10" s="8">
        <v>449</v>
      </c>
      <c r="D10" s="21" t="s">
        <v>60</v>
      </c>
      <c r="E10" s="10">
        <v>66</v>
      </c>
      <c r="F10" s="10">
        <v>7</v>
      </c>
      <c r="G10" s="10">
        <v>2</v>
      </c>
      <c r="H10" s="10">
        <v>130</v>
      </c>
      <c r="I10" s="10">
        <v>3</v>
      </c>
      <c r="J10" s="10">
        <v>20</v>
      </c>
      <c r="K10" s="22"/>
      <c r="L10" s="22">
        <v>1</v>
      </c>
      <c r="M10" s="22"/>
      <c r="N10" s="10"/>
      <c r="O10" s="11">
        <v>78</v>
      </c>
      <c r="P10" s="10">
        <v>4142</v>
      </c>
      <c r="Q10" s="10">
        <v>9</v>
      </c>
      <c r="R10" s="10">
        <v>4142</v>
      </c>
      <c r="S10" s="10">
        <v>354</v>
      </c>
      <c r="T10" s="10">
        <v>13</v>
      </c>
      <c r="U10" s="10">
        <v>0</v>
      </c>
      <c r="V10" s="10">
        <v>0</v>
      </c>
      <c r="W10" s="10">
        <v>10</v>
      </c>
      <c r="X10" s="10">
        <v>0</v>
      </c>
      <c r="Y10" s="10">
        <v>0</v>
      </c>
      <c r="Z10" s="10">
        <v>19</v>
      </c>
      <c r="AA10" s="12">
        <v>32</v>
      </c>
      <c r="AB10" s="10">
        <v>211</v>
      </c>
      <c r="AC10" s="10">
        <v>32</v>
      </c>
      <c r="AD10" s="10">
        <v>0</v>
      </c>
      <c r="AE10" s="22"/>
      <c r="AF10" s="10">
        <v>187</v>
      </c>
      <c r="AG10" s="10">
        <v>355</v>
      </c>
      <c r="AH10" s="10">
        <v>5</v>
      </c>
      <c r="AI10" s="22"/>
      <c r="AJ10" s="10">
        <v>28</v>
      </c>
      <c r="AK10" s="22"/>
      <c r="AL10" s="10">
        <v>3</v>
      </c>
      <c r="AM10" s="10">
        <v>55</v>
      </c>
      <c r="AN10" s="22">
        <v>0</v>
      </c>
      <c r="AO10" s="22">
        <v>0</v>
      </c>
      <c r="AP10" s="14">
        <f t="shared" si="0"/>
        <v>4.231625835189309</v>
      </c>
      <c r="AQ10" s="14">
        <f t="shared" si="1"/>
        <v>7.1269487750556788</v>
      </c>
      <c r="AR10" s="15">
        <f t="shared" si="2"/>
        <v>1.1135857461024499</v>
      </c>
      <c r="AS10" s="16">
        <f t="shared" si="3"/>
        <v>26.315789473684209</v>
      </c>
      <c r="AT10" s="14">
        <f t="shared" si="4"/>
        <v>9.2249443207126944</v>
      </c>
      <c r="AU10" s="17">
        <f t="shared" si="5"/>
        <v>173.71937639198217</v>
      </c>
      <c r="AV10" s="18">
        <f t="shared" si="6"/>
        <v>0.7884187082405345</v>
      </c>
      <c r="AW10" s="17">
        <f t="shared" si="7"/>
        <v>0.46993318485523383</v>
      </c>
      <c r="AX10" s="19">
        <f t="shared" si="8"/>
        <v>1.6230769230769231</v>
      </c>
      <c r="AY10" s="17">
        <f t="shared" si="9"/>
        <v>1.2071269487750558</v>
      </c>
      <c r="AZ10" s="17">
        <f t="shared" si="10"/>
        <v>0.13085465958474168</v>
      </c>
      <c r="BA10" s="17">
        <f t="shared" si="11"/>
        <v>0.13085465958474168</v>
      </c>
      <c r="BB10" s="17">
        <f t="shared" si="12"/>
        <v>6.9487179487179489</v>
      </c>
    </row>
    <row r="11" spans="1:54" ht="15.75" customHeight="1" x14ac:dyDescent="0.25">
      <c r="A11" s="6" t="s">
        <v>72</v>
      </c>
      <c r="B11" s="7" t="s">
        <v>73</v>
      </c>
      <c r="C11" s="8">
        <v>2673</v>
      </c>
      <c r="D11" s="21" t="s">
        <v>63</v>
      </c>
      <c r="E11" s="10">
        <v>137</v>
      </c>
      <c r="F11" s="10">
        <v>3</v>
      </c>
      <c r="G11" s="10">
        <v>2</v>
      </c>
      <c r="H11" s="10">
        <v>237</v>
      </c>
      <c r="I11" s="10">
        <v>5</v>
      </c>
      <c r="J11" s="10">
        <v>35</v>
      </c>
      <c r="K11" s="10">
        <v>1</v>
      </c>
      <c r="L11" s="10">
        <v>1</v>
      </c>
      <c r="M11" s="22"/>
      <c r="N11" s="10"/>
      <c r="O11" s="11">
        <v>276</v>
      </c>
      <c r="P11" s="10">
        <v>8629</v>
      </c>
      <c r="Q11" s="10">
        <v>9</v>
      </c>
      <c r="R11" s="10">
        <v>8629</v>
      </c>
      <c r="S11" s="10">
        <v>634</v>
      </c>
      <c r="T11" s="10">
        <v>68</v>
      </c>
      <c r="U11" s="10">
        <v>0</v>
      </c>
      <c r="V11" s="10">
        <v>0</v>
      </c>
      <c r="W11" s="10">
        <v>62</v>
      </c>
      <c r="X11" s="10">
        <v>0</v>
      </c>
      <c r="Y11" s="10">
        <v>0</v>
      </c>
      <c r="Z11" s="10">
        <v>173</v>
      </c>
      <c r="AA11" s="12">
        <v>173</v>
      </c>
      <c r="AB11" s="10">
        <v>2024</v>
      </c>
      <c r="AC11" s="10">
        <v>280</v>
      </c>
      <c r="AD11" s="10">
        <v>0</v>
      </c>
      <c r="AE11" s="10"/>
      <c r="AF11" s="10">
        <v>1834</v>
      </c>
      <c r="AG11" s="10">
        <v>1185</v>
      </c>
      <c r="AH11" s="10">
        <v>109</v>
      </c>
      <c r="AI11" s="10"/>
      <c r="AJ11" s="10">
        <v>555</v>
      </c>
      <c r="AK11" s="10"/>
      <c r="AL11" s="10">
        <v>24</v>
      </c>
      <c r="AM11" s="10">
        <v>546</v>
      </c>
      <c r="AN11" s="13">
        <v>0</v>
      </c>
      <c r="AO11" s="13">
        <v>0</v>
      </c>
      <c r="AP11" s="14">
        <f t="shared" si="0"/>
        <v>6.472128694350916</v>
      </c>
      <c r="AQ11" s="14">
        <f t="shared" si="1"/>
        <v>6.472128694350916</v>
      </c>
      <c r="AR11" s="15">
        <f t="shared" si="2"/>
        <v>4.0778151889263006</v>
      </c>
      <c r="AS11" s="16">
        <f t="shared" si="3"/>
        <v>63.005780346820806</v>
      </c>
      <c r="AT11" s="14">
        <f t="shared" si="4"/>
        <v>3.2282080059857838</v>
      </c>
      <c r="AU11" s="17">
        <f t="shared" si="5"/>
        <v>103.25476992143659</v>
      </c>
      <c r="AV11" s="18">
        <f t="shared" si="6"/>
        <v>0.23718668163112608</v>
      </c>
      <c r="AW11" s="17">
        <f t="shared" si="7"/>
        <v>0.75720164609053497</v>
      </c>
      <c r="AX11" s="19">
        <f t="shared" si="8"/>
        <v>8.5400843881856545</v>
      </c>
      <c r="AY11" s="17">
        <f t="shared" si="9"/>
        <v>1.1294425738870184</v>
      </c>
      <c r="AZ11" s="17">
        <f t="shared" si="10"/>
        <v>0.34986672847375128</v>
      </c>
      <c r="BA11" s="17">
        <f t="shared" si="11"/>
        <v>0.34986672847375128</v>
      </c>
      <c r="BB11" s="17">
        <f t="shared" si="12"/>
        <v>10.938405797101449</v>
      </c>
    </row>
    <row r="12" spans="1:54" ht="15.75" customHeight="1" x14ac:dyDescent="0.25">
      <c r="A12" s="6" t="s">
        <v>74</v>
      </c>
      <c r="B12" s="7" t="s">
        <v>75</v>
      </c>
      <c r="C12" s="8">
        <v>1870</v>
      </c>
      <c r="D12" s="21" t="s">
        <v>63</v>
      </c>
      <c r="E12" s="10">
        <v>40</v>
      </c>
      <c r="F12" s="10">
        <v>4</v>
      </c>
      <c r="G12" s="10">
        <v>2</v>
      </c>
      <c r="H12" s="10">
        <v>210</v>
      </c>
      <c r="I12" s="10">
        <v>5</v>
      </c>
      <c r="J12" s="10">
        <v>36</v>
      </c>
      <c r="K12" s="10"/>
      <c r="L12" s="22">
        <v>1</v>
      </c>
      <c r="M12" s="10"/>
      <c r="N12" s="10"/>
      <c r="O12" s="11">
        <v>152</v>
      </c>
      <c r="P12" s="10">
        <v>3558</v>
      </c>
      <c r="Q12" s="10">
        <v>8</v>
      </c>
      <c r="R12" s="10">
        <v>3437</v>
      </c>
      <c r="S12" s="10">
        <v>534</v>
      </c>
      <c r="T12" s="10">
        <v>27</v>
      </c>
      <c r="U12" s="10">
        <v>0</v>
      </c>
      <c r="V12" s="10">
        <v>0</v>
      </c>
      <c r="W12" s="10">
        <v>27</v>
      </c>
      <c r="X12" s="10">
        <v>0</v>
      </c>
      <c r="Y12" s="10">
        <v>0</v>
      </c>
      <c r="Z12" s="10">
        <v>129</v>
      </c>
      <c r="AA12" s="12">
        <v>129</v>
      </c>
      <c r="AB12" s="10">
        <v>1296</v>
      </c>
      <c r="AC12" s="10">
        <v>0</v>
      </c>
      <c r="AD12" s="10">
        <v>6</v>
      </c>
      <c r="AE12" s="10"/>
      <c r="AF12" s="10">
        <v>1116</v>
      </c>
      <c r="AG12" s="10">
        <v>1203</v>
      </c>
      <c r="AH12" s="10">
        <v>85</v>
      </c>
      <c r="AI12" s="10"/>
      <c r="AJ12" s="10">
        <v>751</v>
      </c>
      <c r="AK12" s="10"/>
      <c r="AL12" s="10">
        <v>8</v>
      </c>
      <c r="AM12" s="10">
        <v>205</v>
      </c>
      <c r="AN12" s="13">
        <v>0</v>
      </c>
      <c r="AO12" s="13">
        <v>0</v>
      </c>
      <c r="AP12" s="14">
        <f t="shared" si="0"/>
        <v>6.8983957219251337</v>
      </c>
      <c r="AQ12" s="14">
        <f t="shared" si="1"/>
        <v>6.8983957219251337</v>
      </c>
      <c r="AR12" s="15">
        <f t="shared" si="2"/>
        <v>4.5454545454545459</v>
      </c>
      <c r="AS12" s="16">
        <f t="shared" si="3"/>
        <v>65.891472868217051</v>
      </c>
      <c r="AT12" s="14">
        <f t="shared" si="4"/>
        <v>1.9026737967914438</v>
      </c>
      <c r="AU12" s="17">
        <f t="shared" si="5"/>
        <v>81.283422459893046</v>
      </c>
      <c r="AV12" s="18">
        <f t="shared" si="6"/>
        <v>0.28556149732620323</v>
      </c>
      <c r="AW12" s="17">
        <f t="shared" si="7"/>
        <v>0.69304812834224594</v>
      </c>
      <c r="AX12" s="19">
        <f t="shared" si="8"/>
        <v>6.1714285714285717</v>
      </c>
      <c r="AY12" s="17">
        <f t="shared" si="9"/>
        <v>1.2401069518716576</v>
      </c>
      <c r="AZ12" s="17">
        <f t="shared" si="10"/>
        <v>0.65177065767284992</v>
      </c>
      <c r="BA12" s="17">
        <f t="shared" si="11"/>
        <v>0.67471632237416357</v>
      </c>
      <c r="BB12" s="17">
        <f t="shared" si="12"/>
        <v>15.256578947368421</v>
      </c>
    </row>
    <row r="13" spans="1:54" ht="18" customHeight="1" x14ac:dyDescent="0.25">
      <c r="A13" s="6" t="s">
        <v>76</v>
      </c>
      <c r="B13" s="7" t="s">
        <v>77</v>
      </c>
      <c r="C13" s="22">
        <v>1452</v>
      </c>
      <c r="D13" s="21" t="s">
        <v>63</v>
      </c>
      <c r="E13" s="10">
        <v>100</v>
      </c>
      <c r="F13" s="10">
        <v>7</v>
      </c>
      <c r="G13" s="10">
        <v>5</v>
      </c>
      <c r="H13" s="10">
        <v>215</v>
      </c>
      <c r="I13" s="10">
        <v>5</v>
      </c>
      <c r="J13" s="10">
        <v>30</v>
      </c>
      <c r="K13" s="10">
        <v>1</v>
      </c>
      <c r="L13" s="10"/>
      <c r="M13" s="10"/>
      <c r="N13" s="10"/>
      <c r="O13" s="11">
        <v>149</v>
      </c>
      <c r="P13" s="10">
        <v>4011</v>
      </c>
      <c r="Q13" s="10">
        <v>11</v>
      </c>
      <c r="R13" s="10">
        <v>4006</v>
      </c>
      <c r="S13" s="10">
        <v>530</v>
      </c>
      <c r="T13" s="10">
        <v>13</v>
      </c>
      <c r="U13" s="10">
        <v>0</v>
      </c>
      <c r="V13" s="10">
        <v>0</v>
      </c>
      <c r="W13" s="10">
        <v>12</v>
      </c>
      <c r="X13" s="10">
        <v>0</v>
      </c>
      <c r="Y13" s="10">
        <v>0</v>
      </c>
      <c r="Z13" s="10">
        <v>78</v>
      </c>
      <c r="AA13" s="12">
        <v>78</v>
      </c>
      <c r="AB13" s="10">
        <v>2664</v>
      </c>
      <c r="AC13" s="10">
        <v>603</v>
      </c>
      <c r="AD13" s="10">
        <v>145</v>
      </c>
      <c r="AE13" s="22"/>
      <c r="AF13" s="10">
        <v>1169</v>
      </c>
      <c r="AG13" s="10">
        <v>3267</v>
      </c>
      <c r="AH13" s="10">
        <v>10</v>
      </c>
      <c r="AI13" s="22"/>
      <c r="AJ13" s="10">
        <v>17</v>
      </c>
      <c r="AK13" s="22"/>
      <c r="AL13" s="10">
        <v>156</v>
      </c>
      <c r="AM13" s="10">
        <v>2239</v>
      </c>
      <c r="AN13" s="13">
        <v>0</v>
      </c>
      <c r="AO13" s="13">
        <v>0</v>
      </c>
      <c r="AP13" s="14">
        <f t="shared" si="0"/>
        <v>5.3719008264462813</v>
      </c>
      <c r="AQ13" s="14">
        <f t="shared" si="1"/>
        <v>5.3719008264462813</v>
      </c>
      <c r="AR13" s="15">
        <f t="shared" si="2"/>
        <v>0.68870523415977969</v>
      </c>
      <c r="AS13" s="16">
        <f t="shared" si="3"/>
        <v>12.820512820512819</v>
      </c>
      <c r="AT13" s="14">
        <f t="shared" si="4"/>
        <v>2.7623966942148761</v>
      </c>
      <c r="AU13" s="17">
        <f t="shared" si="5"/>
        <v>102.61707988980716</v>
      </c>
      <c r="AV13" s="18">
        <f t="shared" si="6"/>
        <v>0.36501377410468322</v>
      </c>
      <c r="AW13" s="17">
        <f t="shared" si="7"/>
        <v>1.834710743801653</v>
      </c>
      <c r="AX13" s="19">
        <f t="shared" si="8"/>
        <v>12.390697674418604</v>
      </c>
      <c r="AY13" s="17">
        <f t="shared" si="9"/>
        <v>3.0550964187327825</v>
      </c>
      <c r="AZ13" s="17">
        <f t="shared" si="10"/>
        <v>1.105958613812017</v>
      </c>
      <c r="BA13" s="17">
        <f t="shared" si="11"/>
        <v>1.107338991512731</v>
      </c>
      <c r="BB13" s="17">
        <f t="shared" si="12"/>
        <v>29.771812080536911</v>
      </c>
    </row>
    <row r="14" spans="1:54" ht="15.75" customHeight="1" x14ac:dyDescent="0.25">
      <c r="A14" s="6" t="s">
        <v>78</v>
      </c>
      <c r="B14" s="7" t="s">
        <v>79</v>
      </c>
      <c r="C14" s="8">
        <v>730</v>
      </c>
      <c r="D14" s="21" t="s">
        <v>60</v>
      </c>
      <c r="E14" s="23">
        <v>120</v>
      </c>
      <c r="F14" s="10">
        <v>5</v>
      </c>
      <c r="G14" s="10">
        <v>3</v>
      </c>
      <c r="H14" s="10">
        <v>137</v>
      </c>
      <c r="I14" s="10">
        <v>5</v>
      </c>
      <c r="J14" s="10">
        <v>20</v>
      </c>
      <c r="K14" s="22"/>
      <c r="L14" s="10">
        <v>1</v>
      </c>
      <c r="M14" s="10"/>
      <c r="N14" s="10"/>
      <c r="O14" s="11">
        <v>100</v>
      </c>
      <c r="P14" s="10">
        <v>4784</v>
      </c>
      <c r="Q14" s="10">
        <v>6</v>
      </c>
      <c r="R14" s="10">
        <v>4784</v>
      </c>
      <c r="S14" s="10">
        <v>385</v>
      </c>
      <c r="T14" s="10">
        <v>15</v>
      </c>
      <c r="U14" s="10">
        <v>0</v>
      </c>
      <c r="V14" s="10">
        <v>0</v>
      </c>
      <c r="W14" s="10">
        <v>14</v>
      </c>
      <c r="X14" s="10">
        <v>0</v>
      </c>
      <c r="Y14" s="10">
        <v>0</v>
      </c>
      <c r="Z14" s="10">
        <v>133</v>
      </c>
      <c r="AA14" s="12">
        <v>133</v>
      </c>
      <c r="AB14" s="10">
        <v>487</v>
      </c>
      <c r="AC14" s="10">
        <v>296</v>
      </c>
      <c r="AD14" s="10">
        <v>0</v>
      </c>
      <c r="AE14" s="22"/>
      <c r="AF14" s="10">
        <v>592</v>
      </c>
      <c r="AG14" s="10">
        <v>516</v>
      </c>
      <c r="AH14" s="10">
        <v>18</v>
      </c>
      <c r="AI14" s="22"/>
      <c r="AJ14" s="10">
        <v>72</v>
      </c>
      <c r="AK14" s="22"/>
      <c r="AL14" s="10">
        <v>4</v>
      </c>
      <c r="AM14" s="10">
        <v>117</v>
      </c>
      <c r="AN14" s="22">
        <v>0</v>
      </c>
      <c r="AO14" s="22">
        <v>0</v>
      </c>
      <c r="AP14" s="14">
        <f t="shared" si="0"/>
        <v>18.219178082191782</v>
      </c>
      <c r="AQ14" s="14">
        <f t="shared" si="1"/>
        <v>18.219178082191782</v>
      </c>
      <c r="AR14" s="15">
        <f t="shared" si="2"/>
        <v>2.4657534246575343</v>
      </c>
      <c r="AS14" s="16">
        <f t="shared" si="3"/>
        <v>13.533834586466165</v>
      </c>
      <c r="AT14" s="14">
        <f t="shared" si="4"/>
        <v>6.5534246575342463</v>
      </c>
      <c r="AU14" s="17">
        <f t="shared" si="5"/>
        <v>136.98630136986301</v>
      </c>
      <c r="AV14" s="18">
        <f t="shared" si="6"/>
        <v>0.5273972602739726</v>
      </c>
      <c r="AW14" s="17">
        <f t="shared" si="7"/>
        <v>0.66712328767123286</v>
      </c>
      <c r="AX14" s="19">
        <f t="shared" si="8"/>
        <v>3.5547445255474455</v>
      </c>
      <c r="AY14" s="17">
        <f t="shared" si="9"/>
        <v>1.5178082191780822</v>
      </c>
      <c r="AZ14" s="17">
        <f t="shared" si="10"/>
        <v>0.23160535117056857</v>
      </c>
      <c r="BA14" s="17">
        <f t="shared" si="11"/>
        <v>0.23160535117056857</v>
      </c>
      <c r="BB14" s="17">
        <f t="shared" si="12"/>
        <v>11.08</v>
      </c>
    </row>
    <row r="15" spans="1:54" ht="15.75" customHeight="1" x14ac:dyDescent="0.25">
      <c r="A15" s="6" t="s">
        <v>80</v>
      </c>
      <c r="B15" s="7" t="s">
        <v>81</v>
      </c>
      <c r="C15" s="8">
        <v>408</v>
      </c>
      <c r="D15" s="21" t="s">
        <v>63</v>
      </c>
      <c r="E15" s="10">
        <v>65</v>
      </c>
      <c r="F15" s="10">
        <v>1</v>
      </c>
      <c r="G15" s="10">
        <v>0</v>
      </c>
      <c r="H15" s="10">
        <v>141</v>
      </c>
      <c r="I15" s="10">
        <v>3</v>
      </c>
      <c r="J15" s="10">
        <v>12</v>
      </c>
      <c r="K15" s="10">
        <v>1</v>
      </c>
      <c r="L15" s="10"/>
      <c r="M15" s="10"/>
      <c r="N15" s="10"/>
      <c r="O15" s="11">
        <v>86</v>
      </c>
      <c r="P15" s="10">
        <v>2432</v>
      </c>
      <c r="Q15" s="10">
        <v>6</v>
      </c>
      <c r="R15" s="10">
        <v>2425</v>
      </c>
      <c r="S15" s="10">
        <v>332</v>
      </c>
      <c r="T15" s="10">
        <v>1</v>
      </c>
      <c r="U15" s="10">
        <v>0</v>
      </c>
      <c r="V15" s="10">
        <v>0</v>
      </c>
      <c r="W15" s="10">
        <v>1</v>
      </c>
      <c r="X15" s="10">
        <v>0</v>
      </c>
      <c r="Y15" s="10">
        <v>0</v>
      </c>
      <c r="Z15" s="10">
        <v>22</v>
      </c>
      <c r="AA15" s="12">
        <v>22</v>
      </c>
      <c r="AB15" s="10">
        <v>302</v>
      </c>
      <c r="AC15" s="10">
        <v>0</v>
      </c>
      <c r="AD15" s="10">
        <v>0</v>
      </c>
      <c r="AE15" s="22"/>
      <c r="AF15" s="10">
        <v>39</v>
      </c>
      <c r="AG15" s="10">
        <v>110</v>
      </c>
      <c r="AH15" s="10">
        <v>11</v>
      </c>
      <c r="AI15" s="22"/>
      <c r="AJ15" s="10">
        <v>27</v>
      </c>
      <c r="AK15" s="22"/>
      <c r="AL15" s="10">
        <v>15</v>
      </c>
      <c r="AM15" s="10">
        <v>237</v>
      </c>
      <c r="AN15" s="24">
        <v>0</v>
      </c>
      <c r="AO15" s="16">
        <v>0</v>
      </c>
      <c r="AP15" s="14">
        <f t="shared" si="0"/>
        <v>5.3921568627450984</v>
      </c>
      <c r="AQ15" s="14">
        <f t="shared" si="1"/>
        <v>5.3921568627450984</v>
      </c>
      <c r="AR15" s="15">
        <f t="shared" si="2"/>
        <v>2.6960784313725492</v>
      </c>
      <c r="AS15" s="16">
        <f t="shared" si="3"/>
        <v>50</v>
      </c>
      <c r="AT15" s="14">
        <f t="shared" si="4"/>
        <v>5.9607843137254903</v>
      </c>
      <c r="AU15" s="17">
        <f t="shared" si="5"/>
        <v>210.78431372549019</v>
      </c>
      <c r="AV15" s="18">
        <f t="shared" si="6"/>
        <v>0.81372549019607843</v>
      </c>
      <c r="AW15" s="17">
        <f t="shared" si="7"/>
        <v>0.74019607843137258</v>
      </c>
      <c r="AX15" s="19">
        <f t="shared" si="8"/>
        <v>2.1418439716312059</v>
      </c>
      <c r="AY15" s="17">
        <f t="shared" si="9"/>
        <v>0.36519607843137253</v>
      </c>
      <c r="AZ15" s="17">
        <f t="shared" si="10"/>
        <v>6.1266447368421052E-2</v>
      </c>
      <c r="BA15" s="17">
        <f t="shared" si="11"/>
        <v>6.1443298969072163E-2</v>
      </c>
      <c r="BB15" s="17">
        <f t="shared" si="12"/>
        <v>1.7325581395348837</v>
      </c>
    </row>
    <row r="16" spans="1:54" ht="15.75" customHeight="1" x14ac:dyDescent="0.25">
      <c r="A16" s="6" t="s">
        <v>82</v>
      </c>
      <c r="B16" s="7" t="s">
        <v>83</v>
      </c>
      <c r="C16" s="25">
        <v>1864</v>
      </c>
      <c r="D16" s="21" t="s">
        <v>63</v>
      </c>
      <c r="E16" s="22">
        <v>105</v>
      </c>
      <c r="F16" s="22">
        <v>3</v>
      </c>
      <c r="G16" s="22">
        <v>0</v>
      </c>
      <c r="H16" s="10">
        <v>206</v>
      </c>
      <c r="I16" s="22">
        <v>5</v>
      </c>
      <c r="J16" s="22">
        <v>40</v>
      </c>
      <c r="K16" s="22">
        <v>1</v>
      </c>
      <c r="L16" s="25"/>
      <c r="M16" s="10"/>
      <c r="N16" s="10"/>
      <c r="O16" s="25">
        <v>280</v>
      </c>
      <c r="P16" s="25">
        <v>6773</v>
      </c>
      <c r="Q16" s="25">
        <v>6</v>
      </c>
      <c r="R16" s="25">
        <v>6658</v>
      </c>
      <c r="S16" s="25">
        <v>406</v>
      </c>
      <c r="T16" s="25">
        <v>22</v>
      </c>
      <c r="U16" s="25">
        <v>0</v>
      </c>
      <c r="V16" s="25">
        <v>0</v>
      </c>
      <c r="W16" s="25">
        <v>21</v>
      </c>
      <c r="X16" s="25">
        <v>0</v>
      </c>
      <c r="Y16" s="25">
        <v>0</v>
      </c>
      <c r="Z16" s="25">
        <v>231</v>
      </c>
      <c r="AA16" s="25">
        <v>231</v>
      </c>
      <c r="AB16" s="25">
        <v>7214</v>
      </c>
      <c r="AC16" s="25">
        <v>197</v>
      </c>
      <c r="AD16" s="25">
        <v>28</v>
      </c>
      <c r="AE16" s="22"/>
      <c r="AF16" s="25">
        <v>1740</v>
      </c>
      <c r="AG16" s="25">
        <v>12229</v>
      </c>
      <c r="AH16" s="25">
        <v>148</v>
      </c>
      <c r="AI16" s="22"/>
      <c r="AJ16" s="25">
        <v>881</v>
      </c>
      <c r="AK16" s="22"/>
      <c r="AL16" s="25">
        <v>24</v>
      </c>
      <c r="AM16" s="22">
        <v>650</v>
      </c>
      <c r="AN16" s="25">
        <v>0</v>
      </c>
      <c r="AO16" s="22">
        <v>0</v>
      </c>
      <c r="AP16" s="14">
        <f t="shared" si="0"/>
        <v>12.392703862660944</v>
      </c>
      <c r="AQ16" s="14">
        <f t="shared" si="1"/>
        <v>12.392703862660944</v>
      </c>
      <c r="AR16" s="15">
        <f t="shared" si="2"/>
        <v>7.939914163090128</v>
      </c>
      <c r="AS16" s="16">
        <f t="shared" si="3"/>
        <v>64.069264069264065</v>
      </c>
      <c r="AT16" s="14">
        <f t="shared" si="4"/>
        <v>3.6335836909871246</v>
      </c>
      <c r="AU16" s="17">
        <f t="shared" si="5"/>
        <v>150.21459227467813</v>
      </c>
      <c r="AV16" s="18">
        <f t="shared" si="6"/>
        <v>0.21781115879828325</v>
      </c>
      <c r="AW16" s="17">
        <f t="shared" si="7"/>
        <v>3.8701716738197427</v>
      </c>
      <c r="AX16" s="19">
        <f t="shared" si="8"/>
        <v>35.019417475728154</v>
      </c>
      <c r="AY16" s="17">
        <f t="shared" si="9"/>
        <v>7.4940987124463518</v>
      </c>
      <c r="AZ16" s="17">
        <f t="shared" si="10"/>
        <v>2.0624538609183523</v>
      </c>
      <c r="BA16" s="17">
        <f t="shared" si="11"/>
        <v>2.0980775007509762</v>
      </c>
      <c r="BB16" s="17">
        <f t="shared" si="12"/>
        <v>49.889285714285712</v>
      </c>
    </row>
    <row r="17" spans="1:54" ht="15.75" customHeight="1" x14ac:dyDescent="0.25">
      <c r="A17" s="6" t="s">
        <v>84</v>
      </c>
      <c r="B17" s="7" t="s">
        <v>85</v>
      </c>
      <c r="C17" s="26">
        <v>1139</v>
      </c>
      <c r="D17" s="21" t="s">
        <v>60</v>
      </c>
      <c r="E17" s="10">
        <v>240</v>
      </c>
      <c r="F17" s="10">
        <v>10</v>
      </c>
      <c r="G17" s="10">
        <v>8</v>
      </c>
      <c r="H17" s="10">
        <v>171</v>
      </c>
      <c r="I17" s="10">
        <v>4</v>
      </c>
      <c r="J17" s="10">
        <v>25</v>
      </c>
      <c r="K17" s="10"/>
      <c r="L17" s="10">
        <v>1</v>
      </c>
      <c r="M17" s="10"/>
      <c r="N17" s="10"/>
      <c r="O17" s="11">
        <v>181</v>
      </c>
      <c r="P17" s="10">
        <v>9625</v>
      </c>
      <c r="Q17" s="10">
        <v>11</v>
      </c>
      <c r="R17" s="10">
        <v>9625</v>
      </c>
      <c r="S17" s="10">
        <v>670</v>
      </c>
      <c r="T17" s="10">
        <v>43</v>
      </c>
      <c r="U17" s="10">
        <v>0</v>
      </c>
      <c r="V17" s="10">
        <v>0</v>
      </c>
      <c r="W17" s="10">
        <v>43</v>
      </c>
      <c r="X17" s="10">
        <v>0</v>
      </c>
      <c r="Y17" s="10">
        <v>0</v>
      </c>
      <c r="Z17" s="10">
        <v>206</v>
      </c>
      <c r="AA17" s="12">
        <v>206</v>
      </c>
      <c r="AB17" s="10">
        <v>1525</v>
      </c>
      <c r="AC17" s="10">
        <v>3</v>
      </c>
      <c r="AD17" s="10">
        <v>390</v>
      </c>
      <c r="AE17" s="10"/>
      <c r="AF17" s="10">
        <v>2483</v>
      </c>
      <c r="AG17" s="10">
        <v>1705</v>
      </c>
      <c r="AH17" s="10">
        <v>87</v>
      </c>
      <c r="AI17" s="10"/>
      <c r="AJ17" s="10">
        <v>477</v>
      </c>
      <c r="AK17" s="10"/>
      <c r="AL17" s="10">
        <v>9</v>
      </c>
      <c r="AM17" s="10">
        <v>192</v>
      </c>
      <c r="AN17" s="13">
        <v>0</v>
      </c>
      <c r="AO17" s="13">
        <v>0</v>
      </c>
      <c r="AP17" s="14">
        <f t="shared" si="0"/>
        <v>18.086040386303775</v>
      </c>
      <c r="AQ17" s="14">
        <f t="shared" si="1"/>
        <v>18.086040386303775</v>
      </c>
      <c r="AR17" s="15">
        <f t="shared" si="2"/>
        <v>7.6382791922739255</v>
      </c>
      <c r="AS17" s="16">
        <f t="shared" si="3"/>
        <v>42.23300970873786</v>
      </c>
      <c r="AT17" s="14">
        <f t="shared" si="4"/>
        <v>8.4503950834064963</v>
      </c>
      <c r="AU17" s="17">
        <f t="shared" si="5"/>
        <v>158.91132572431957</v>
      </c>
      <c r="AV17" s="18">
        <f t="shared" si="6"/>
        <v>0.58823529411764708</v>
      </c>
      <c r="AW17" s="17">
        <f t="shared" si="7"/>
        <v>1.3388937664618086</v>
      </c>
      <c r="AX17" s="19">
        <f t="shared" si="8"/>
        <v>8.9181286549707597</v>
      </c>
      <c r="AY17" s="17">
        <f t="shared" si="9"/>
        <v>3.6769095697980685</v>
      </c>
      <c r="AZ17" s="17">
        <f t="shared" si="10"/>
        <v>0.43511688311688312</v>
      </c>
      <c r="BA17" s="17">
        <f t="shared" si="11"/>
        <v>0.43511688311688312</v>
      </c>
      <c r="BB17" s="17">
        <f t="shared" si="12"/>
        <v>23.138121546961326</v>
      </c>
    </row>
    <row r="18" spans="1:54" ht="15.75" customHeight="1" x14ac:dyDescent="0.25">
      <c r="A18" s="6" t="s">
        <v>86</v>
      </c>
      <c r="B18" s="7" t="s">
        <v>87</v>
      </c>
      <c r="C18" s="8">
        <v>681</v>
      </c>
      <c r="D18" s="9" t="s">
        <v>60</v>
      </c>
      <c r="E18" s="10">
        <v>70</v>
      </c>
      <c r="F18" s="10">
        <v>3</v>
      </c>
      <c r="G18" s="10">
        <v>2</v>
      </c>
      <c r="H18" s="10">
        <v>135</v>
      </c>
      <c r="I18" s="10">
        <v>3</v>
      </c>
      <c r="J18" s="10">
        <v>11</v>
      </c>
      <c r="K18" s="22"/>
      <c r="L18" s="10">
        <v>1</v>
      </c>
      <c r="M18" s="10"/>
      <c r="N18" s="10"/>
      <c r="O18" s="11">
        <v>87</v>
      </c>
      <c r="P18" s="10">
        <v>3542</v>
      </c>
      <c r="Q18" s="10">
        <v>9</v>
      </c>
      <c r="R18" s="10">
        <v>3542</v>
      </c>
      <c r="S18" s="10">
        <v>352</v>
      </c>
      <c r="T18" s="10">
        <v>0</v>
      </c>
      <c r="U18" s="22">
        <v>0</v>
      </c>
      <c r="V18" s="10">
        <v>0</v>
      </c>
      <c r="W18" s="10">
        <v>0</v>
      </c>
      <c r="X18" s="10">
        <v>0</v>
      </c>
      <c r="Y18" s="10">
        <v>0</v>
      </c>
      <c r="Z18" s="10">
        <v>28</v>
      </c>
      <c r="AA18" s="12">
        <v>77</v>
      </c>
      <c r="AB18" s="10">
        <v>911</v>
      </c>
      <c r="AC18" s="10">
        <v>534</v>
      </c>
      <c r="AD18" s="10">
        <v>0</v>
      </c>
      <c r="AE18" s="22"/>
      <c r="AF18" s="10">
        <v>292</v>
      </c>
      <c r="AG18" s="10">
        <v>571</v>
      </c>
      <c r="AH18" s="10">
        <v>0</v>
      </c>
      <c r="AI18" s="22"/>
      <c r="AJ18" s="10">
        <v>0</v>
      </c>
      <c r="AK18" s="22"/>
      <c r="AL18" s="10">
        <v>6</v>
      </c>
      <c r="AM18" s="10">
        <v>220</v>
      </c>
      <c r="AN18" s="10">
        <v>0</v>
      </c>
      <c r="AO18" s="10">
        <v>0</v>
      </c>
      <c r="AP18" s="14">
        <f t="shared" si="0"/>
        <v>4.1116005873715125</v>
      </c>
      <c r="AQ18" s="14">
        <f t="shared" si="1"/>
        <v>11.306901615271659</v>
      </c>
      <c r="AR18" s="15">
        <f t="shared" si="2"/>
        <v>0</v>
      </c>
      <c r="AS18" s="16">
        <f t="shared" si="3"/>
        <v>0</v>
      </c>
      <c r="AT18" s="14">
        <f t="shared" si="4"/>
        <v>5.2011747430249633</v>
      </c>
      <c r="AU18" s="17">
        <f t="shared" si="5"/>
        <v>127.75330396475771</v>
      </c>
      <c r="AV18" s="18">
        <f t="shared" si="6"/>
        <v>0.5168869309838473</v>
      </c>
      <c r="AW18" s="17">
        <f t="shared" si="7"/>
        <v>1.3377386196769456</v>
      </c>
      <c r="AX18" s="19">
        <f t="shared" si="8"/>
        <v>6.7481481481481485</v>
      </c>
      <c r="AY18" s="17">
        <f t="shared" si="9"/>
        <v>1.2672540381791484</v>
      </c>
      <c r="AZ18" s="17">
        <f t="shared" si="10"/>
        <v>0.24364765669113495</v>
      </c>
      <c r="BA18" s="17">
        <f t="shared" si="11"/>
        <v>0.24364765669113495</v>
      </c>
      <c r="BB18" s="17">
        <f t="shared" si="12"/>
        <v>9.9195402298850581</v>
      </c>
    </row>
    <row r="19" spans="1:54" ht="15.75" customHeight="1" x14ac:dyDescent="0.25">
      <c r="A19" s="6" t="s">
        <v>88</v>
      </c>
      <c r="B19" s="7" t="s">
        <v>89</v>
      </c>
      <c r="C19" s="27">
        <v>2057</v>
      </c>
      <c r="D19" s="21" t="s">
        <v>63</v>
      </c>
      <c r="E19" s="10">
        <v>62</v>
      </c>
      <c r="F19" s="10">
        <v>1</v>
      </c>
      <c r="G19" s="10">
        <v>0</v>
      </c>
      <c r="H19" s="10">
        <v>150</v>
      </c>
      <c r="I19" s="10">
        <v>3</v>
      </c>
      <c r="J19" s="10">
        <v>20</v>
      </c>
      <c r="K19" s="22"/>
      <c r="L19" s="10">
        <v>1</v>
      </c>
      <c r="M19" s="10"/>
      <c r="N19" s="10"/>
      <c r="O19" s="11">
        <v>128</v>
      </c>
      <c r="P19" s="10">
        <v>4421</v>
      </c>
      <c r="Q19" s="10">
        <v>9</v>
      </c>
      <c r="R19" s="10">
        <v>4421</v>
      </c>
      <c r="S19" s="10">
        <v>470</v>
      </c>
      <c r="T19" s="10">
        <v>11</v>
      </c>
      <c r="U19" s="10">
        <v>0</v>
      </c>
      <c r="V19" s="10">
        <v>0</v>
      </c>
      <c r="W19" s="10">
        <v>11</v>
      </c>
      <c r="X19" s="10">
        <v>0</v>
      </c>
      <c r="Y19" s="10">
        <v>0</v>
      </c>
      <c r="Z19" s="10">
        <v>50</v>
      </c>
      <c r="AA19" s="12">
        <v>61</v>
      </c>
      <c r="AB19" s="10">
        <v>274</v>
      </c>
      <c r="AC19" s="10">
        <v>0</v>
      </c>
      <c r="AD19" s="10">
        <v>0</v>
      </c>
      <c r="AE19" s="22"/>
      <c r="AF19" s="10">
        <v>709</v>
      </c>
      <c r="AG19" s="10">
        <v>774</v>
      </c>
      <c r="AH19" s="10">
        <v>10</v>
      </c>
      <c r="AI19" s="22"/>
      <c r="AJ19" s="10">
        <v>1</v>
      </c>
      <c r="AK19" s="22"/>
      <c r="AL19" s="10">
        <v>1</v>
      </c>
      <c r="AM19" s="10">
        <v>46</v>
      </c>
      <c r="AN19" s="16">
        <v>0</v>
      </c>
      <c r="AO19" s="16">
        <v>0</v>
      </c>
      <c r="AP19" s="14">
        <f t="shared" si="0"/>
        <v>2.4307243558580454</v>
      </c>
      <c r="AQ19" s="14">
        <f t="shared" si="1"/>
        <v>2.9654837141468158</v>
      </c>
      <c r="AR19" s="15">
        <f t="shared" si="2"/>
        <v>0.48614487117160915</v>
      </c>
      <c r="AS19" s="16">
        <f t="shared" si="3"/>
        <v>20</v>
      </c>
      <c r="AT19" s="14">
        <f t="shared" si="4"/>
        <v>2.1492464754496838</v>
      </c>
      <c r="AU19" s="17">
        <f t="shared" si="5"/>
        <v>62.226543509965964</v>
      </c>
      <c r="AV19" s="18">
        <f t="shared" si="6"/>
        <v>0.2284880894506563</v>
      </c>
      <c r="AW19" s="17">
        <f t="shared" si="7"/>
        <v>0.13320369470102089</v>
      </c>
      <c r="AX19" s="19">
        <f t="shared" si="8"/>
        <v>1.8266666666666667</v>
      </c>
      <c r="AY19" s="17">
        <f t="shared" si="9"/>
        <v>0.72095284394749637</v>
      </c>
      <c r="AZ19" s="17">
        <f t="shared" si="10"/>
        <v>0.33544446957701879</v>
      </c>
      <c r="BA19" s="17">
        <f t="shared" si="11"/>
        <v>0.33544446957701879</v>
      </c>
      <c r="BB19" s="17">
        <f t="shared" si="12"/>
        <v>11.5859375</v>
      </c>
    </row>
    <row r="20" spans="1:54" ht="13.5" customHeight="1" x14ac:dyDescent="0.25">
      <c r="A20" s="6" t="s">
        <v>90</v>
      </c>
      <c r="B20" s="7" t="s">
        <v>91</v>
      </c>
      <c r="C20" s="8">
        <v>3056</v>
      </c>
      <c r="D20" s="21" t="s">
        <v>63</v>
      </c>
      <c r="E20" s="23">
        <v>180</v>
      </c>
      <c r="F20" s="10">
        <v>4</v>
      </c>
      <c r="G20" s="10">
        <v>2</v>
      </c>
      <c r="H20" s="10">
        <v>248</v>
      </c>
      <c r="I20" s="10">
        <v>5</v>
      </c>
      <c r="J20" s="10">
        <v>38</v>
      </c>
      <c r="K20" s="10">
        <v>1</v>
      </c>
      <c r="L20" s="22"/>
      <c r="M20" s="10"/>
      <c r="N20" s="10"/>
      <c r="O20" s="28">
        <v>253</v>
      </c>
      <c r="P20" s="10">
        <v>10971</v>
      </c>
      <c r="Q20" s="10">
        <v>8</v>
      </c>
      <c r="R20" s="10">
        <v>10971</v>
      </c>
      <c r="S20" s="10">
        <v>568</v>
      </c>
      <c r="T20" s="10">
        <v>20</v>
      </c>
      <c r="U20" s="10">
        <v>0</v>
      </c>
      <c r="V20" s="10">
        <v>0</v>
      </c>
      <c r="W20" s="10">
        <v>17</v>
      </c>
      <c r="X20" s="10">
        <v>0</v>
      </c>
      <c r="Y20" s="10">
        <v>0</v>
      </c>
      <c r="Z20" s="10">
        <v>168</v>
      </c>
      <c r="AA20" s="12">
        <v>276</v>
      </c>
      <c r="AB20" s="10">
        <v>2592</v>
      </c>
      <c r="AC20" s="10">
        <v>540</v>
      </c>
      <c r="AD20" s="10">
        <v>210</v>
      </c>
      <c r="AE20" s="22"/>
      <c r="AF20" s="10">
        <v>3128</v>
      </c>
      <c r="AG20" s="10">
        <v>5247</v>
      </c>
      <c r="AH20" s="10">
        <v>26</v>
      </c>
      <c r="AI20" s="22"/>
      <c r="AJ20" s="10">
        <v>90</v>
      </c>
      <c r="AK20" s="22"/>
      <c r="AL20" s="10">
        <v>34</v>
      </c>
      <c r="AM20" s="10">
        <v>625</v>
      </c>
      <c r="AN20" s="10">
        <v>0</v>
      </c>
      <c r="AO20" s="10">
        <v>0</v>
      </c>
      <c r="AP20" s="14">
        <f t="shared" si="0"/>
        <v>5.4973821989528799</v>
      </c>
      <c r="AQ20" s="14">
        <f t="shared" si="1"/>
        <v>9.0314136125654443</v>
      </c>
      <c r="AR20" s="15">
        <f t="shared" si="2"/>
        <v>0.85078534031413611</v>
      </c>
      <c r="AS20" s="16">
        <f t="shared" si="3"/>
        <v>15.476190476190476</v>
      </c>
      <c r="AT20" s="14">
        <f t="shared" si="4"/>
        <v>3.5899869109947642</v>
      </c>
      <c r="AU20" s="17">
        <f t="shared" si="5"/>
        <v>82.787958115183244</v>
      </c>
      <c r="AV20" s="18">
        <f t="shared" si="6"/>
        <v>0.18586387434554974</v>
      </c>
      <c r="AW20" s="17">
        <f t="shared" si="7"/>
        <v>0.84816753926701571</v>
      </c>
      <c r="AX20" s="19">
        <f t="shared" si="8"/>
        <v>10.451612903225806</v>
      </c>
      <c r="AY20" s="17">
        <f t="shared" si="9"/>
        <v>2.7405104712041886</v>
      </c>
      <c r="AZ20" s="17">
        <f t="shared" si="10"/>
        <v>0.76337617354844589</v>
      </c>
      <c r="BA20" s="17">
        <f t="shared" si="11"/>
        <v>0.76337617354844589</v>
      </c>
      <c r="BB20" s="17">
        <f t="shared" si="12"/>
        <v>33.102766798418969</v>
      </c>
    </row>
    <row r="21" spans="1:54" ht="15.75" customHeight="1" x14ac:dyDescent="0.25">
      <c r="A21" s="6" t="s">
        <v>92</v>
      </c>
      <c r="B21" s="7" t="s">
        <v>93</v>
      </c>
      <c r="C21" s="8">
        <v>613</v>
      </c>
      <c r="D21" s="29" t="s">
        <v>63</v>
      </c>
      <c r="E21" s="23">
        <v>60</v>
      </c>
      <c r="F21" s="10">
        <v>2</v>
      </c>
      <c r="G21" s="10">
        <v>1</v>
      </c>
      <c r="H21" s="10">
        <v>150</v>
      </c>
      <c r="I21" s="10">
        <v>3</v>
      </c>
      <c r="J21" s="10">
        <v>10</v>
      </c>
      <c r="K21" s="22"/>
      <c r="L21" s="10">
        <v>1</v>
      </c>
      <c r="M21" s="10"/>
      <c r="N21" s="10"/>
      <c r="O21" s="11">
        <v>107</v>
      </c>
      <c r="P21" s="10">
        <v>4139</v>
      </c>
      <c r="Q21" s="10">
        <v>6</v>
      </c>
      <c r="R21" s="10">
        <v>4139</v>
      </c>
      <c r="S21" s="10">
        <v>341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25</v>
      </c>
      <c r="AA21" s="12">
        <v>11</v>
      </c>
      <c r="AB21" s="10">
        <v>159</v>
      </c>
      <c r="AC21" s="10">
        <v>0</v>
      </c>
      <c r="AD21" s="10">
        <v>0</v>
      </c>
      <c r="AE21" s="22"/>
      <c r="AF21" s="10">
        <v>110</v>
      </c>
      <c r="AG21" s="10">
        <v>244</v>
      </c>
      <c r="AH21" s="10">
        <v>8</v>
      </c>
      <c r="AI21" s="22"/>
      <c r="AJ21" s="10">
        <v>37</v>
      </c>
      <c r="AK21" s="22"/>
      <c r="AL21" s="10">
        <v>1</v>
      </c>
      <c r="AM21" s="10">
        <v>100</v>
      </c>
      <c r="AN21" s="30">
        <v>0</v>
      </c>
      <c r="AO21" s="10">
        <v>0</v>
      </c>
      <c r="AP21" s="14">
        <f t="shared" si="0"/>
        <v>4.0783034257748776</v>
      </c>
      <c r="AQ21" s="14">
        <f t="shared" si="1"/>
        <v>1.794453507340946</v>
      </c>
      <c r="AR21" s="15">
        <f t="shared" si="2"/>
        <v>1.3050570962479608</v>
      </c>
      <c r="AS21" s="16">
        <f t="shared" si="3"/>
        <v>32</v>
      </c>
      <c r="AT21" s="14">
        <f t="shared" si="4"/>
        <v>6.7520391517128875</v>
      </c>
      <c r="AU21" s="17">
        <f t="shared" si="5"/>
        <v>174.55138662316477</v>
      </c>
      <c r="AV21" s="18">
        <f t="shared" si="6"/>
        <v>0.55628058727569329</v>
      </c>
      <c r="AW21" s="17">
        <f t="shared" si="7"/>
        <v>0.25938009787928223</v>
      </c>
      <c r="AX21" s="19">
        <f t="shared" si="8"/>
        <v>1.06</v>
      </c>
      <c r="AY21" s="17">
        <f t="shared" si="9"/>
        <v>0.57748776508972266</v>
      </c>
      <c r="AZ21" s="17">
        <f t="shared" si="10"/>
        <v>8.5527905291133119E-2</v>
      </c>
      <c r="BA21" s="17">
        <f t="shared" si="11"/>
        <v>8.5527905291133119E-2</v>
      </c>
      <c r="BB21" s="17">
        <f t="shared" si="12"/>
        <v>3.3084112149532712</v>
      </c>
    </row>
    <row r="22" spans="1:54" ht="15.75" customHeight="1" x14ac:dyDescent="0.25">
      <c r="A22" s="6" t="s">
        <v>94</v>
      </c>
      <c r="B22" s="7" t="s">
        <v>95</v>
      </c>
      <c r="C22" s="8">
        <v>3827</v>
      </c>
      <c r="D22" s="29" t="s">
        <v>60</v>
      </c>
      <c r="E22" s="10">
        <v>150</v>
      </c>
      <c r="F22" s="10">
        <v>4</v>
      </c>
      <c r="G22" s="10">
        <v>1</v>
      </c>
      <c r="H22" s="10">
        <v>248</v>
      </c>
      <c r="I22" s="10">
        <v>5</v>
      </c>
      <c r="J22" s="10">
        <v>40</v>
      </c>
      <c r="K22" s="10">
        <v>2</v>
      </c>
      <c r="L22" s="22"/>
      <c r="M22" s="10"/>
      <c r="N22" s="10"/>
      <c r="O22" s="11">
        <v>225</v>
      </c>
      <c r="P22" s="10">
        <v>10508</v>
      </c>
      <c r="Q22" s="10">
        <v>20</v>
      </c>
      <c r="R22" s="10">
        <v>10508</v>
      </c>
      <c r="S22" s="10">
        <v>542</v>
      </c>
      <c r="T22" s="10">
        <v>308</v>
      </c>
      <c r="U22" s="10">
        <v>0</v>
      </c>
      <c r="V22" s="10">
        <v>0</v>
      </c>
      <c r="W22" s="10">
        <v>298</v>
      </c>
      <c r="X22" s="10">
        <v>0</v>
      </c>
      <c r="Y22" s="10">
        <v>0</v>
      </c>
      <c r="Z22" s="10">
        <v>323</v>
      </c>
      <c r="AA22" s="12">
        <v>323</v>
      </c>
      <c r="AB22" s="10">
        <v>3424</v>
      </c>
      <c r="AC22" s="10">
        <v>128</v>
      </c>
      <c r="AD22" s="10">
        <v>0</v>
      </c>
      <c r="AE22" s="22"/>
      <c r="AF22" s="10">
        <v>3018</v>
      </c>
      <c r="AG22" s="10">
        <v>5655</v>
      </c>
      <c r="AH22" s="10">
        <v>167</v>
      </c>
      <c r="AI22" s="22"/>
      <c r="AJ22" s="10">
        <v>851</v>
      </c>
      <c r="AK22" s="22"/>
      <c r="AL22" s="10">
        <v>42</v>
      </c>
      <c r="AM22" s="10">
        <v>1431</v>
      </c>
      <c r="AN22" s="10">
        <v>0</v>
      </c>
      <c r="AO22" s="10">
        <v>0</v>
      </c>
      <c r="AP22" s="14">
        <f t="shared" si="0"/>
        <v>8.4400313561536446</v>
      </c>
      <c r="AQ22" s="14">
        <f t="shared" si="1"/>
        <v>8.4400313561536446</v>
      </c>
      <c r="AR22" s="15">
        <f t="shared" si="2"/>
        <v>4.3637313822837731</v>
      </c>
      <c r="AS22" s="16">
        <f t="shared" si="3"/>
        <v>51.702786377708975</v>
      </c>
      <c r="AT22" s="14">
        <f t="shared" si="4"/>
        <v>2.7457538541938855</v>
      </c>
      <c r="AU22" s="17">
        <f t="shared" si="5"/>
        <v>58.792788084661616</v>
      </c>
      <c r="AV22" s="18">
        <f t="shared" si="6"/>
        <v>0.14162529396394041</v>
      </c>
      <c r="AW22" s="17">
        <f t="shared" si="7"/>
        <v>0.89469558400836169</v>
      </c>
      <c r="AX22" s="19">
        <f t="shared" si="8"/>
        <v>13.806451612903226</v>
      </c>
      <c r="AY22" s="17">
        <f t="shared" si="9"/>
        <v>2.2662660047034229</v>
      </c>
      <c r="AZ22" s="17">
        <f t="shared" si="10"/>
        <v>0.82537114579368098</v>
      </c>
      <c r="BA22" s="17">
        <f t="shared" si="11"/>
        <v>0.82537114579368098</v>
      </c>
      <c r="BB22" s="17">
        <f t="shared" si="12"/>
        <v>38.546666666666667</v>
      </c>
    </row>
    <row r="23" spans="1:54" ht="15" customHeight="1" x14ac:dyDescent="0.25">
      <c r="A23" s="6" t="s">
        <v>96</v>
      </c>
      <c r="B23" s="7" t="s">
        <v>97</v>
      </c>
      <c r="C23" s="8">
        <v>508</v>
      </c>
      <c r="D23" s="29" t="s">
        <v>60</v>
      </c>
      <c r="E23" s="10">
        <v>60</v>
      </c>
      <c r="F23" s="10">
        <v>3</v>
      </c>
      <c r="G23" s="10">
        <v>2</v>
      </c>
      <c r="H23" s="10">
        <v>92</v>
      </c>
      <c r="I23" s="10">
        <v>2</v>
      </c>
      <c r="J23" s="10">
        <v>9</v>
      </c>
      <c r="K23" s="22"/>
      <c r="L23" s="10">
        <v>1</v>
      </c>
      <c r="M23" s="10"/>
      <c r="N23" s="10"/>
      <c r="O23" s="11">
        <v>73</v>
      </c>
      <c r="P23" s="10">
        <v>3528</v>
      </c>
      <c r="Q23" s="10">
        <v>8</v>
      </c>
      <c r="R23" s="10">
        <v>3508</v>
      </c>
      <c r="S23" s="10">
        <v>309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20</v>
      </c>
      <c r="AA23" s="12">
        <v>44</v>
      </c>
      <c r="AB23" s="10">
        <v>571</v>
      </c>
      <c r="AC23" s="10">
        <v>416</v>
      </c>
      <c r="AD23" s="10">
        <v>0</v>
      </c>
      <c r="AE23" s="22"/>
      <c r="AF23" s="10">
        <v>205</v>
      </c>
      <c r="AG23" s="10">
        <v>383</v>
      </c>
      <c r="AH23" s="10">
        <v>2</v>
      </c>
      <c r="AI23" s="22"/>
      <c r="AJ23" s="10">
        <v>0</v>
      </c>
      <c r="AK23" s="22"/>
      <c r="AL23" s="10">
        <v>3</v>
      </c>
      <c r="AM23" s="10">
        <v>80</v>
      </c>
      <c r="AN23" s="10">
        <v>0</v>
      </c>
      <c r="AO23" s="10">
        <v>0</v>
      </c>
      <c r="AP23" s="14">
        <f t="shared" si="0"/>
        <v>3.9370078740157481</v>
      </c>
      <c r="AQ23" s="14">
        <f t="shared" si="1"/>
        <v>8.6614173228346463</v>
      </c>
      <c r="AR23" s="15">
        <f t="shared" si="2"/>
        <v>0.39370078740157477</v>
      </c>
      <c r="AS23" s="16">
        <f t="shared" si="3"/>
        <v>10</v>
      </c>
      <c r="AT23" s="14">
        <f t="shared" si="4"/>
        <v>6.9448818897637796</v>
      </c>
      <c r="AU23" s="17">
        <f t="shared" si="5"/>
        <v>143.70078740157479</v>
      </c>
      <c r="AV23" s="18">
        <f t="shared" si="6"/>
        <v>0.6082677165354331</v>
      </c>
      <c r="AW23" s="17">
        <f t="shared" si="7"/>
        <v>1.1240157480314961</v>
      </c>
      <c r="AX23" s="19">
        <f t="shared" si="8"/>
        <v>6.2065217391304346</v>
      </c>
      <c r="AY23" s="17">
        <f t="shared" si="9"/>
        <v>1.1574803149606299</v>
      </c>
      <c r="AZ23" s="17">
        <f t="shared" si="10"/>
        <v>0.16666666666666666</v>
      </c>
      <c r="BA23" s="17">
        <f t="shared" si="11"/>
        <v>0.16761687571265679</v>
      </c>
      <c r="BB23" s="17">
        <f t="shared" si="12"/>
        <v>8.0547945205479454</v>
      </c>
    </row>
    <row r="24" spans="1:54" ht="15.75" customHeight="1" x14ac:dyDescent="0.25">
      <c r="A24" s="6" t="s">
        <v>98</v>
      </c>
      <c r="B24" s="31" t="s">
        <v>99</v>
      </c>
      <c r="C24" s="8">
        <v>340</v>
      </c>
      <c r="D24" s="32" t="s">
        <v>63</v>
      </c>
      <c r="E24" s="10">
        <v>45</v>
      </c>
      <c r="F24" s="10">
        <v>2</v>
      </c>
      <c r="G24" s="10">
        <v>1</v>
      </c>
      <c r="H24" s="10">
        <v>224</v>
      </c>
      <c r="I24" s="10">
        <v>5</v>
      </c>
      <c r="J24" s="10">
        <v>20</v>
      </c>
      <c r="K24" s="22"/>
      <c r="L24" s="10">
        <v>1</v>
      </c>
      <c r="M24" s="10"/>
      <c r="N24" s="10"/>
      <c r="O24" s="11">
        <v>64</v>
      </c>
      <c r="P24" s="10">
        <v>4322</v>
      </c>
      <c r="Q24" s="10">
        <v>7</v>
      </c>
      <c r="R24" s="10">
        <v>4322</v>
      </c>
      <c r="S24" s="10">
        <v>222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10</v>
      </c>
      <c r="AA24" s="12">
        <v>13</v>
      </c>
      <c r="AB24" s="10">
        <v>29</v>
      </c>
      <c r="AC24" s="10">
        <v>0</v>
      </c>
      <c r="AD24" s="10">
        <v>0</v>
      </c>
      <c r="AE24" s="22"/>
      <c r="AF24" s="10">
        <v>37</v>
      </c>
      <c r="AG24" s="10">
        <v>65</v>
      </c>
      <c r="AH24" s="10">
        <v>3</v>
      </c>
      <c r="AI24" s="22"/>
      <c r="AJ24" s="10">
        <v>7</v>
      </c>
      <c r="AK24" s="22"/>
      <c r="AL24" s="10">
        <v>1</v>
      </c>
      <c r="AM24" s="10">
        <v>56</v>
      </c>
      <c r="AN24" s="10">
        <v>0</v>
      </c>
      <c r="AO24" s="10">
        <v>0</v>
      </c>
      <c r="AP24" s="14">
        <f t="shared" si="0"/>
        <v>2.9411764705882351</v>
      </c>
      <c r="AQ24" s="14">
        <f t="shared" si="1"/>
        <v>3.8235294117647061</v>
      </c>
      <c r="AR24" s="15">
        <f t="shared" si="2"/>
        <v>0.88235294117647056</v>
      </c>
      <c r="AS24" s="16">
        <f t="shared" si="3"/>
        <v>30</v>
      </c>
      <c r="AT24" s="14">
        <f t="shared" si="4"/>
        <v>12.711764705882352</v>
      </c>
      <c r="AU24" s="17">
        <f t="shared" si="5"/>
        <v>188.23529411764704</v>
      </c>
      <c r="AV24" s="18">
        <f t="shared" si="6"/>
        <v>0.65294117647058825</v>
      </c>
      <c r="AW24" s="17">
        <f t="shared" si="7"/>
        <v>8.5294117647058826E-2</v>
      </c>
      <c r="AX24" s="19">
        <f t="shared" si="8"/>
        <v>0.12946428571428573</v>
      </c>
      <c r="AY24" s="17">
        <f t="shared" si="9"/>
        <v>0.3</v>
      </c>
      <c r="AZ24" s="17">
        <f t="shared" si="10"/>
        <v>2.3600185099490977E-2</v>
      </c>
      <c r="BA24" s="17">
        <f t="shared" si="11"/>
        <v>2.3600185099490977E-2</v>
      </c>
      <c r="BB24" s="17">
        <f t="shared" si="12"/>
        <v>1.59375</v>
      </c>
    </row>
    <row r="25" spans="1:54" ht="15.75" customHeight="1" x14ac:dyDescent="0.25">
      <c r="A25" s="6" t="s">
        <v>100</v>
      </c>
      <c r="B25" s="31" t="s">
        <v>101</v>
      </c>
      <c r="C25" s="8">
        <v>1585</v>
      </c>
      <c r="D25" s="21" t="s">
        <v>63</v>
      </c>
      <c r="E25" s="10">
        <v>66</v>
      </c>
      <c r="F25" s="10">
        <v>6</v>
      </c>
      <c r="G25" s="10">
        <v>5</v>
      </c>
      <c r="H25" s="10">
        <v>88</v>
      </c>
      <c r="I25" s="10">
        <v>4</v>
      </c>
      <c r="J25" s="10">
        <v>20</v>
      </c>
      <c r="K25" s="22"/>
      <c r="L25" s="10">
        <v>1</v>
      </c>
      <c r="M25" s="10"/>
      <c r="N25" s="10"/>
      <c r="O25" s="11">
        <v>142</v>
      </c>
      <c r="P25" s="10">
        <v>4281</v>
      </c>
      <c r="Q25" s="10">
        <v>8</v>
      </c>
      <c r="R25" s="10">
        <v>4281</v>
      </c>
      <c r="S25" s="10">
        <v>497</v>
      </c>
      <c r="T25" s="10">
        <v>10</v>
      </c>
      <c r="U25" s="10">
        <v>0</v>
      </c>
      <c r="V25" s="10">
        <v>0</v>
      </c>
      <c r="W25" s="10">
        <v>10</v>
      </c>
      <c r="X25" s="10">
        <v>0</v>
      </c>
      <c r="Y25" s="10">
        <v>0</v>
      </c>
      <c r="Z25" s="10">
        <v>49</v>
      </c>
      <c r="AA25" s="12">
        <v>49</v>
      </c>
      <c r="AB25" s="10">
        <v>176</v>
      </c>
      <c r="AC25" s="10">
        <v>18</v>
      </c>
      <c r="AD25" s="10">
        <v>8</v>
      </c>
      <c r="AE25" s="22"/>
      <c r="AF25" s="10">
        <v>306</v>
      </c>
      <c r="AG25" s="10">
        <v>788</v>
      </c>
      <c r="AH25" s="10">
        <v>24</v>
      </c>
      <c r="AI25" s="22"/>
      <c r="AJ25" s="10">
        <v>35</v>
      </c>
      <c r="AK25" s="22"/>
      <c r="AL25" s="10">
        <v>4</v>
      </c>
      <c r="AM25" s="10">
        <v>125</v>
      </c>
      <c r="AN25" s="10">
        <v>0</v>
      </c>
      <c r="AO25" s="10">
        <v>0</v>
      </c>
      <c r="AP25" s="14">
        <f t="shared" si="0"/>
        <v>3.0914826498422712</v>
      </c>
      <c r="AQ25" s="14">
        <f t="shared" si="1"/>
        <v>3.0914826498422712</v>
      </c>
      <c r="AR25" s="15">
        <f t="shared" si="2"/>
        <v>1.5141955835962144</v>
      </c>
      <c r="AS25" s="16">
        <f t="shared" si="3"/>
        <v>48.979591836734691</v>
      </c>
      <c r="AT25" s="14">
        <f t="shared" si="4"/>
        <v>2.7009463722397475</v>
      </c>
      <c r="AU25" s="17">
        <f t="shared" si="5"/>
        <v>89.589905362776022</v>
      </c>
      <c r="AV25" s="18">
        <f t="shared" si="6"/>
        <v>0.31356466876971612</v>
      </c>
      <c r="AW25" s="17">
        <f t="shared" si="7"/>
        <v>0.1110410094637224</v>
      </c>
      <c r="AX25" s="19">
        <f t="shared" si="8"/>
        <v>2</v>
      </c>
      <c r="AY25" s="17">
        <f t="shared" si="9"/>
        <v>0.69022082018927444</v>
      </c>
      <c r="AZ25" s="17">
        <f t="shared" si="10"/>
        <v>0.25554776921280076</v>
      </c>
      <c r="BA25" s="17">
        <f t="shared" si="11"/>
        <v>0.25554776921280076</v>
      </c>
      <c r="BB25" s="17">
        <f t="shared" si="12"/>
        <v>7.704225352112676</v>
      </c>
    </row>
    <row r="26" spans="1:54" ht="15.75" customHeight="1" x14ac:dyDescent="0.25">
      <c r="A26" s="6" t="s">
        <v>102</v>
      </c>
      <c r="B26" s="7" t="s">
        <v>103</v>
      </c>
      <c r="C26" s="8">
        <v>1374</v>
      </c>
      <c r="D26" s="21" t="s">
        <v>63</v>
      </c>
      <c r="E26" s="10">
        <v>61</v>
      </c>
      <c r="F26" s="10">
        <v>3</v>
      </c>
      <c r="G26" s="10">
        <v>2</v>
      </c>
      <c r="H26" s="10">
        <v>143</v>
      </c>
      <c r="I26" s="10">
        <v>3</v>
      </c>
      <c r="J26" s="10">
        <v>12</v>
      </c>
      <c r="K26" s="22"/>
      <c r="L26" s="10">
        <v>1</v>
      </c>
      <c r="M26" s="10"/>
      <c r="N26" s="10"/>
      <c r="O26" s="11">
        <v>125</v>
      </c>
      <c r="P26" s="10">
        <v>5489</v>
      </c>
      <c r="Q26" s="10">
        <v>6</v>
      </c>
      <c r="R26" s="10">
        <v>5489</v>
      </c>
      <c r="S26" s="10">
        <v>472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49</v>
      </c>
      <c r="AA26" s="12">
        <v>24</v>
      </c>
      <c r="AB26" s="10">
        <v>990</v>
      </c>
      <c r="AC26" s="10">
        <v>44</v>
      </c>
      <c r="AD26" s="10">
        <v>0</v>
      </c>
      <c r="AE26" s="22"/>
      <c r="AF26" s="10">
        <v>141</v>
      </c>
      <c r="AG26" s="10">
        <v>754</v>
      </c>
      <c r="AH26" s="10">
        <v>10</v>
      </c>
      <c r="AI26" s="22"/>
      <c r="AJ26" s="10">
        <v>12</v>
      </c>
      <c r="AK26" s="22"/>
      <c r="AL26" s="10">
        <v>26</v>
      </c>
      <c r="AM26" s="10">
        <v>389</v>
      </c>
      <c r="AN26" s="10">
        <v>0</v>
      </c>
      <c r="AO26" s="10">
        <v>0</v>
      </c>
      <c r="AP26" s="14">
        <f t="shared" si="0"/>
        <v>3.5662299854439592</v>
      </c>
      <c r="AQ26" s="14">
        <f t="shared" si="1"/>
        <v>1.7467248908296942</v>
      </c>
      <c r="AR26" s="15">
        <f t="shared" si="2"/>
        <v>0.72780203784570596</v>
      </c>
      <c r="AS26" s="16">
        <f t="shared" si="3"/>
        <v>20.408163265306122</v>
      </c>
      <c r="AT26" s="14">
        <f t="shared" si="4"/>
        <v>3.99490538573508</v>
      </c>
      <c r="AU26" s="17">
        <f t="shared" si="5"/>
        <v>90.975254730713246</v>
      </c>
      <c r="AV26" s="18">
        <f t="shared" si="6"/>
        <v>0.3435225618631732</v>
      </c>
      <c r="AW26" s="17">
        <f t="shared" si="7"/>
        <v>0.72052401746724892</v>
      </c>
      <c r="AX26" s="19">
        <f t="shared" si="8"/>
        <v>6.9230769230769234</v>
      </c>
      <c r="AY26" s="17">
        <f t="shared" si="9"/>
        <v>0.65138282387190682</v>
      </c>
      <c r="AZ26" s="17">
        <f t="shared" si="10"/>
        <v>0.16305337948624521</v>
      </c>
      <c r="BA26" s="17">
        <f t="shared" si="11"/>
        <v>0.16305337948624521</v>
      </c>
      <c r="BB26" s="17">
        <f t="shared" si="12"/>
        <v>7.16</v>
      </c>
    </row>
    <row r="27" spans="1:54" ht="15.75" customHeight="1" x14ac:dyDescent="0.25">
      <c r="A27" s="6" t="s">
        <v>104</v>
      </c>
      <c r="B27" s="7" t="s">
        <v>105</v>
      </c>
      <c r="C27" s="8">
        <v>2143</v>
      </c>
      <c r="D27" s="21" t="s">
        <v>63</v>
      </c>
      <c r="E27" s="10">
        <v>150</v>
      </c>
      <c r="F27" s="10">
        <v>6</v>
      </c>
      <c r="G27" s="33">
        <v>0</v>
      </c>
      <c r="H27" s="10">
        <v>236</v>
      </c>
      <c r="I27" s="10">
        <v>5</v>
      </c>
      <c r="J27" s="10">
        <v>41</v>
      </c>
      <c r="K27" s="33">
        <v>1</v>
      </c>
      <c r="L27" s="10"/>
      <c r="M27" s="10"/>
      <c r="N27" s="10"/>
      <c r="O27" s="11">
        <v>173</v>
      </c>
      <c r="P27" s="10">
        <v>7883</v>
      </c>
      <c r="Q27" s="10">
        <v>10</v>
      </c>
      <c r="R27" s="10">
        <v>7857</v>
      </c>
      <c r="S27" s="10">
        <v>586</v>
      </c>
      <c r="T27" s="10">
        <v>182</v>
      </c>
      <c r="U27" s="10">
        <v>0</v>
      </c>
      <c r="V27" s="10">
        <v>0</v>
      </c>
      <c r="W27" s="10">
        <v>180</v>
      </c>
      <c r="X27" s="10">
        <v>0</v>
      </c>
      <c r="Y27" s="10">
        <v>0</v>
      </c>
      <c r="Z27" s="10">
        <v>259</v>
      </c>
      <c r="AA27" s="12">
        <v>259</v>
      </c>
      <c r="AB27" s="10">
        <v>5869</v>
      </c>
      <c r="AC27" s="10">
        <v>250</v>
      </c>
      <c r="AD27" s="10">
        <v>390</v>
      </c>
      <c r="AE27" s="22"/>
      <c r="AF27" s="10">
        <v>1718</v>
      </c>
      <c r="AG27" s="10">
        <v>2980</v>
      </c>
      <c r="AH27" s="10">
        <v>110</v>
      </c>
      <c r="AI27" s="22"/>
      <c r="AJ27" s="10">
        <v>705</v>
      </c>
      <c r="AK27" s="22"/>
      <c r="AL27" s="10">
        <v>81</v>
      </c>
      <c r="AM27" s="10">
        <v>2570</v>
      </c>
      <c r="AN27" s="10">
        <v>0</v>
      </c>
      <c r="AO27" s="10">
        <v>0</v>
      </c>
      <c r="AP27" s="14">
        <f t="shared" si="0"/>
        <v>12.085860942603826</v>
      </c>
      <c r="AQ27" s="14">
        <f t="shared" si="1"/>
        <v>12.085860942603826</v>
      </c>
      <c r="AR27" s="15">
        <f t="shared" si="2"/>
        <v>5.1329911339244045</v>
      </c>
      <c r="AS27" s="16">
        <f t="shared" si="3"/>
        <v>42.471042471042466</v>
      </c>
      <c r="AT27" s="14">
        <f t="shared" si="4"/>
        <v>3.6784881007932806</v>
      </c>
      <c r="AU27" s="17">
        <f t="shared" si="5"/>
        <v>80.72795146990201</v>
      </c>
      <c r="AV27" s="18">
        <f t="shared" si="6"/>
        <v>0.27344843677088193</v>
      </c>
      <c r="AW27" s="17">
        <f t="shared" si="7"/>
        <v>2.738684087727485</v>
      </c>
      <c r="AX27" s="19">
        <f t="shared" si="8"/>
        <v>24.868644067796609</v>
      </c>
      <c r="AY27" s="17">
        <f t="shared" si="9"/>
        <v>2.1922538497433504</v>
      </c>
      <c r="AZ27" s="17">
        <f t="shared" si="10"/>
        <v>0.59596600279081569</v>
      </c>
      <c r="BA27" s="17">
        <f t="shared" si="11"/>
        <v>0.59793814432989689</v>
      </c>
      <c r="BB27" s="17">
        <f t="shared" si="12"/>
        <v>27.156069364161851</v>
      </c>
    </row>
    <row r="28" spans="1:54" ht="15.75" customHeight="1" x14ac:dyDescent="0.25">
      <c r="A28" s="6" t="s">
        <v>106</v>
      </c>
      <c r="B28" s="7" t="s">
        <v>107</v>
      </c>
      <c r="C28" s="8">
        <v>509</v>
      </c>
      <c r="D28" s="21" t="s">
        <v>63</v>
      </c>
      <c r="E28" s="10">
        <v>42</v>
      </c>
      <c r="F28" s="10">
        <v>2</v>
      </c>
      <c r="G28" s="10">
        <v>1</v>
      </c>
      <c r="H28" s="10">
        <v>196</v>
      </c>
      <c r="I28" s="10">
        <v>4</v>
      </c>
      <c r="J28" s="10">
        <v>14</v>
      </c>
      <c r="K28" s="10">
        <v>1</v>
      </c>
      <c r="L28" s="22"/>
      <c r="M28" s="10"/>
      <c r="N28" s="10"/>
      <c r="O28" s="11">
        <v>164</v>
      </c>
      <c r="P28" s="10">
        <v>3353</v>
      </c>
      <c r="Q28" s="10">
        <v>12</v>
      </c>
      <c r="R28" s="10">
        <v>3353</v>
      </c>
      <c r="S28" s="10">
        <v>400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99</v>
      </c>
      <c r="AA28" s="12">
        <v>28</v>
      </c>
      <c r="AB28" s="10">
        <v>964</v>
      </c>
      <c r="AC28" s="10">
        <v>0</v>
      </c>
      <c r="AD28" s="10">
        <v>0</v>
      </c>
      <c r="AE28" s="22"/>
      <c r="AF28" s="10">
        <v>227</v>
      </c>
      <c r="AG28" s="10">
        <v>1398</v>
      </c>
      <c r="AH28" s="10">
        <v>15</v>
      </c>
      <c r="AI28" s="22"/>
      <c r="AJ28" s="10">
        <v>75</v>
      </c>
      <c r="AK28" s="22"/>
      <c r="AL28" s="10">
        <v>6</v>
      </c>
      <c r="AM28" s="10">
        <v>187</v>
      </c>
      <c r="AN28" s="10">
        <v>0</v>
      </c>
      <c r="AO28" s="10">
        <v>0</v>
      </c>
      <c r="AP28" s="14">
        <f t="shared" si="0"/>
        <v>19.449901768172889</v>
      </c>
      <c r="AQ28" s="14">
        <f t="shared" si="1"/>
        <v>5.5009823182711202</v>
      </c>
      <c r="AR28" s="15">
        <f t="shared" si="2"/>
        <v>2.9469548133595285</v>
      </c>
      <c r="AS28" s="16">
        <f t="shared" si="3"/>
        <v>15.151515151515152</v>
      </c>
      <c r="AT28" s="14">
        <f t="shared" si="4"/>
        <v>6.5874263261296662</v>
      </c>
      <c r="AU28" s="17">
        <f t="shared" si="5"/>
        <v>322.20039292730843</v>
      </c>
      <c r="AV28" s="18">
        <f t="shared" si="6"/>
        <v>0.78585461689587421</v>
      </c>
      <c r="AW28" s="17">
        <f t="shared" si="7"/>
        <v>1.8939096267190569</v>
      </c>
      <c r="AX28" s="19">
        <f t="shared" si="8"/>
        <v>4.9183673469387754</v>
      </c>
      <c r="AY28" s="17">
        <f t="shared" si="9"/>
        <v>3.1925343811394891</v>
      </c>
      <c r="AZ28" s="17">
        <f t="shared" si="10"/>
        <v>0.48464062033999405</v>
      </c>
      <c r="BA28" s="17">
        <f t="shared" si="11"/>
        <v>0.48464062033999405</v>
      </c>
      <c r="BB28" s="17">
        <f t="shared" si="12"/>
        <v>9.9085365853658534</v>
      </c>
    </row>
    <row r="29" spans="1:54" ht="15.75" customHeight="1" x14ac:dyDescent="0.25">
      <c r="A29" s="6" t="s">
        <v>108</v>
      </c>
      <c r="B29" s="7" t="s">
        <v>109</v>
      </c>
      <c r="C29" s="8">
        <v>443</v>
      </c>
      <c r="D29" s="21" t="s">
        <v>63</v>
      </c>
      <c r="E29" s="10">
        <v>41</v>
      </c>
      <c r="F29" s="10">
        <v>3</v>
      </c>
      <c r="G29" s="10">
        <v>2</v>
      </c>
      <c r="H29" s="10">
        <v>156</v>
      </c>
      <c r="I29" s="10">
        <v>4</v>
      </c>
      <c r="J29" s="10">
        <v>12</v>
      </c>
      <c r="K29" s="22"/>
      <c r="L29" s="10">
        <v>1</v>
      </c>
      <c r="M29" s="10"/>
      <c r="N29" s="10"/>
      <c r="O29" s="11">
        <v>91</v>
      </c>
      <c r="P29" s="10">
        <v>4118</v>
      </c>
      <c r="Q29" s="10">
        <v>6</v>
      </c>
      <c r="R29" s="10">
        <v>4118</v>
      </c>
      <c r="S29" s="10">
        <v>319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5</v>
      </c>
      <c r="AA29" s="12">
        <v>2</v>
      </c>
      <c r="AB29" s="10">
        <v>233</v>
      </c>
      <c r="AC29" s="10">
        <v>0</v>
      </c>
      <c r="AD29" s="10">
        <v>0</v>
      </c>
      <c r="AE29" s="22"/>
      <c r="AF29" s="10">
        <v>44</v>
      </c>
      <c r="AG29" s="10">
        <v>123</v>
      </c>
      <c r="AH29" s="10">
        <v>1</v>
      </c>
      <c r="AI29" s="22"/>
      <c r="AJ29" s="10">
        <v>0</v>
      </c>
      <c r="AK29" s="22"/>
      <c r="AL29" s="10">
        <v>4</v>
      </c>
      <c r="AM29" s="10">
        <v>76</v>
      </c>
      <c r="AN29" s="10">
        <v>0</v>
      </c>
      <c r="AO29" s="10">
        <v>0</v>
      </c>
      <c r="AP29" s="14">
        <f t="shared" si="0"/>
        <v>1.1286681715575622</v>
      </c>
      <c r="AQ29" s="14">
        <f t="shared" si="1"/>
        <v>0.45146726862302478</v>
      </c>
      <c r="AR29" s="15">
        <f t="shared" si="2"/>
        <v>0.22573363431151239</v>
      </c>
      <c r="AS29" s="16">
        <f t="shared" si="3"/>
        <v>20</v>
      </c>
      <c r="AT29" s="14">
        <f t="shared" si="4"/>
        <v>9.2957110609480811</v>
      </c>
      <c r="AU29" s="17">
        <f t="shared" si="5"/>
        <v>205.4176072234763</v>
      </c>
      <c r="AV29" s="18">
        <f t="shared" si="6"/>
        <v>0.72009029345372455</v>
      </c>
      <c r="AW29" s="17">
        <f t="shared" si="7"/>
        <v>0.52595936794582387</v>
      </c>
      <c r="AX29" s="19">
        <f t="shared" si="8"/>
        <v>1.4935897435897436</v>
      </c>
      <c r="AY29" s="17">
        <f t="shared" si="9"/>
        <v>0.37697516930022573</v>
      </c>
      <c r="AZ29" s="17">
        <f t="shared" si="10"/>
        <v>4.0553666828557551E-2</v>
      </c>
      <c r="BA29" s="17">
        <f t="shared" si="11"/>
        <v>4.0553666828557551E-2</v>
      </c>
      <c r="BB29" s="17">
        <f t="shared" si="12"/>
        <v>1.8351648351648351</v>
      </c>
    </row>
    <row r="30" spans="1:54" ht="15.75" customHeight="1" x14ac:dyDescent="0.25">
      <c r="A30" s="6" t="s">
        <v>110</v>
      </c>
      <c r="B30" s="7" t="s">
        <v>111</v>
      </c>
      <c r="C30" s="25">
        <v>2863</v>
      </c>
      <c r="D30" s="34" t="s">
        <v>63</v>
      </c>
      <c r="E30" s="25">
        <v>172</v>
      </c>
      <c r="F30" s="10">
        <v>9</v>
      </c>
      <c r="G30" s="10">
        <v>4</v>
      </c>
      <c r="H30" s="10">
        <v>244</v>
      </c>
      <c r="I30" s="25">
        <v>5</v>
      </c>
      <c r="J30" s="25">
        <v>26</v>
      </c>
      <c r="K30" s="25">
        <v>1</v>
      </c>
      <c r="L30" s="25"/>
      <c r="M30" s="10"/>
      <c r="N30" s="10"/>
      <c r="O30" s="11">
        <v>174</v>
      </c>
      <c r="P30" s="10">
        <v>10693</v>
      </c>
      <c r="Q30" s="10">
        <v>9</v>
      </c>
      <c r="R30" s="10">
        <v>9731</v>
      </c>
      <c r="S30" s="10">
        <v>558</v>
      </c>
      <c r="T30" s="10">
        <v>16</v>
      </c>
      <c r="U30" s="10">
        <v>0</v>
      </c>
      <c r="V30" s="10">
        <v>0</v>
      </c>
      <c r="W30" s="10">
        <v>16</v>
      </c>
      <c r="X30" s="10">
        <v>0</v>
      </c>
      <c r="Y30" s="10">
        <v>0</v>
      </c>
      <c r="Z30" s="10">
        <v>120</v>
      </c>
      <c r="AA30" s="12">
        <v>120</v>
      </c>
      <c r="AB30" s="10">
        <v>1905</v>
      </c>
      <c r="AC30" s="10">
        <v>22</v>
      </c>
      <c r="AD30" s="10">
        <v>305</v>
      </c>
      <c r="AE30" s="22"/>
      <c r="AF30" s="10">
        <v>663</v>
      </c>
      <c r="AG30" s="10">
        <v>384</v>
      </c>
      <c r="AH30" s="10">
        <v>57</v>
      </c>
      <c r="AI30" s="22"/>
      <c r="AJ30" s="10">
        <v>91</v>
      </c>
      <c r="AK30" s="22"/>
      <c r="AL30" s="10">
        <v>66</v>
      </c>
      <c r="AM30" s="10">
        <v>1727</v>
      </c>
      <c r="AN30" s="10">
        <v>0</v>
      </c>
      <c r="AO30" s="10">
        <v>0</v>
      </c>
      <c r="AP30" s="14">
        <f t="shared" si="0"/>
        <v>4.1914076143904992</v>
      </c>
      <c r="AQ30" s="14">
        <f t="shared" si="1"/>
        <v>4.1914076143904992</v>
      </c>
      <c r="AR30" s="15">
        <f t="shared" si="2"/>
        <v>1.9909186168354873</v>
      </c>
      <c r="AS30" s="16">
        <f t="shared" si="3"/>
        <v>47.5</v>
      </c>
      <c r="AT30" s="14">
        <f t="shared" si="4"/>
        <v>3.7348934683898007</v>
      </c>
      <c r="AU30" s="17">
        <f t="shared" si="5"/>
        <v>60.775410408662246</v>
      </c>
      <c r="AV30" s="18">
        <f t="shared" si="6"/>
        <v>0.19490045406915824</v>
      </c>
      <c r="AW30" s="17">
        <f t="shared" si="7"/>
        <v>0.6653859587844918</v>
      </c>
      <c r="AX30" s="19">
        <f t="shared" si="8"/>
        <v>7.807377049180328</v>
      </c>
      <c r="AY30" s="17">
        <f t="shared" si="9"/>
        <v>0.3657003143555711</v>
      </c>
      <c r="AZ30" s="17">
        <f t="shared" si="10"/>
        <v>9.7914523520059846E-2</v>
      </c>
      <c r="BA30" s="17">
        <f t="shared" si="11"/>
        <v>0.10759428630151063</v>
      </c>
      <c r="BB30" s="17">
        <f t="shared" si="12"/>
        <v>6.0172413793103452</v>
      </c>
    </row>
    <row r="31" spans="1:54" ht="15.75" customHeight="1" x14ac:dyDescent="0.25">
      <c r="A31" s="6" t="s">
        <v>112</v>
      </c>
      <c r="B31" s="7" t="s">
        <v>113</v>
      </c>
      <c r="C31" s="8">
        <v>389</v>
      </c>
      <c r="D31" s="21" t="s">
        <v>63</v>
      </c>
      <c r="E31" s="10">
        <v>70</v>
      </c>
      <c r="F31" s="10">
        <v>4</v>
      </c>
      <c r="G31" s="10">
        <v>3</v>
      </c>
      <c r="H31" s="10">
        <v>208</v>
      </c>
      <c r="I31" s="10">
        <v>5</v>
      </c>
      <c r="J31" s="10">
        <v>40</v>
      </c>
      <c r="K31" s="22"/>
      <c r="L31" s="10">
        <v>1</v>
      </c>
      <c r="M31" s="10"/>
      <c r="N31" s="10"/>
      <c r="O31" s="11">
        <v>108</v>
      </c>
      <c r="P31" s="10">
        <v>4228</v>
      </c>
      <c r="Q31" s="10">
        <v>8</v>
      </c>
      <c r="R31" s="10">
        <v>4228</v>
      </c>
      <c r="S31" s="10">
        <v>385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57</v>
      </c>
      <c r="AA31" s="12">
        <v>57</v>
      </c>
      <c r="AB31" s="10">
        <v>1594</v>
      </c>
      <c r="AC31" s="10">
        <v>249</v>
      </c>
      <c r="AD31" s="10">
        <v>0</v>
      </c>
      <c r="AE31" s="22"/>
      <c r="AF31" s="10">
        <v>541</v>
      </c>
      <c r="AG31" s="10">
        <v>906</v>
      </c>
      <c r="AH31" s="10">
        <v>12</v>
      </c>
      <c r="AI31" s="22"/>
      <c r="AJ31" s="10">
        <v>25</v>
      </c>
      <c r="AK31" s="22"/>
      <c r="AL31" s="10">
        <v>36</v>
      </c>
      <c r="AM31" s="10">
        <v>593</v>
      </c>
      <c r="AN31" s="10">
        <v>0</v>
      </c>
      <c r="AO31" s="10">
        <v>0</v>
      </c>
      <c r="AP31" s="14">
        <f t="shared" si="0"/>
        <v>14.652956298200515</v>
      </c>
      <c r="AQ31" s="14">
        <f t="shared" si="1"/>
        <v>14.652956298200515</v>
      </c>
      <c r="AR31" s="15">
        <f t="shared" si="2"/>
        <v>3.0848329048843186</v>
      </c>
      <c r="AS31" s="14">
        <f t="shared" si="3"/>
        <v>21.052631578947366</v>
      </c>
      <c r="AT31" s="14">
        <f t="shared" si="4"/>
        <v>10.868894601542417</v>
      </c>
      <c r="AU31" s="17">
        <f t="shared" si="5"/>
        <v>277.63496143958872</v>
      </c>
      <c r="AV31" s="18">
        <f t="shared" si="6"/>
        <v>0.98971722365038561</v>
      </c>
      <c r="AW31" s="17">
        <f t="shared" si="7"/>
        <v>4.0976863753213371</v>
      </c>
      <c r="AX31" s="19">
        <f t="shared" si="8"/>
        <v>7.6634615384615383</v>
      </c>
      <c r="AY31" s="17">
        <f t="shared" si="9"/>
        <v>3.7197943444730077</v>
      </c>
      <c r="AZ31" s="17">
        <f t="shared" si="10"/>
        <v>0.3422421948912015</v>
      </c>
      <c r="BA31" s="17">
        <f t="shared" si="11"/>
        <v>0.3422421948912015</v>
      </c>
      <c r="BB31" s="17">
        <f t="shared" si="12"/>
        <v>13.398148148148149</v>
      </c>
    </row>
    <row r="32" spans="1:54" ht="15.75" customHeight="1" x14ac:dyDescent="0.25">
      <c r="A32" s="6" t="s">
        <v>114</v>
      </c>
      <c r="B32" s="7" t="s">
        <v>115</v>
      </c>
      <c r="C32" s="8">
        <v>459</v>
      </c>
      <c r="D32" s="21" t="s">
        <v>63</v>
      </c>
      <c r="E32" s="10">
        <v>60</v>
      </c>
      <c r="F32" s="10">
        <v>5</v>
      </c>
      <c r="G32" s="10">
        <v>4</v>
      </c>
      <c r="H32" s="10">
        <v>220</v>
      </c>
      <c r="I32" s="10">
        <v>5</v>
      </c>
      <c r="J32" s="10">
        <v>20</v>
      </c>
      <c r="K32" s="35"/>
      <c r="L32" s="33">
        <v>1</v>
      </c>
      <c r="M32" s="10"/>
      <c r="N32" s="10"/>
      <c r="O32" s="11">
        <v>92</v>
      </c>
      <c r="P32" s="10">
        <v>3065</v>
      </c>
      <c r="Q32" s="10">
        <v>4</v>
      </c>
      <c r="R32" s="10">
        <v>3065</v>
      </c>
      <c r="S32" s="10">
        <v>371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83</v>
      </c>
      <c r="AA32" s="12">
        <v>97</v>
      </c>
      <c r="AB32" s="10">
        <v>476</v>
      </c>
      <c r="AC32" s="10">
        <v>320</v>
      </c>
      <c r="AD32" s="10">
        <v>0</v>
      </c>
      <c r="AE32" s="10"/>
      <c r="AF32" s="10">
        <v>197</v>
      </c>
      <c r="AG32" s="10">
        <v>311</v>
      </c>
      <c r="AH32" s="10">
        <v>18</v>
      </c>
      <c r="AI32" s="22"/>
      <c r="AJ32" s="10">
        <v>28</v>
      </c>
      <c r="AK32" s="22"/>
      <c r="AL32" s="10">
        <v>24</v>
      </c>
      <c r="AM32" s="10">
        <v>287</v>
      </c>
      <c r="AN32" s="10">
        <v>0</v>
      </c>
      <c r="AO32" s="10">
        <v>0</v>
      </c>
      <c r="AP32" s="14">
        <f t="shared" si="0"/>
        <v>18.082788671023962</v>
      </c>
      <c r="AQ32" s="14">
        <f t="shared" si="1"/>
        <v>21.132897603485841</v>
      </c>
      <c r="AR32" s="15">
        <f t="shared" si="2"/>
        <v>3.9215686274509802</v>
      </c>
      <c r="AS32" s="16">
        <f t="shared" si="3"/>
        <v>21.686746987951807</v>
      </c>
      <c r="AT32" s="14">
        <f t="shared" si="4"/>
        <v>6.6775599128540302</v>
      </c>
      <c r="AU32" s="17">
        <f t="shared" si="5"/>
        <v>200.43572984749454</v>
      </c>
      <c r="AV32" s="18">
        <f t="shared" si="6"/>
        <v>0.80827886710239649</v>
      </c>
      <c r="AW32" s="17">
        <f t="shared" si="7"/>
        <v>1.037037037037037</v>
      </c>
      <c r="AX32" s="19">
        <f t="shared" si="8"/>
        <v>2.1636363636363636</v>
      </c>
      <c r="AY32" s="17">
        <f t="shared" si="9"/>
        <v>1.1067538126361656</v>
      </c>
      <c r="AZ32" s="17">
        <f t="shared" si="10"/>
        <v>0.16574225122349104</v>
      </c>
      <c r="BA32" s="17">
        <f t="shared" si="11"/>
        <v>0.16574225122349104</v>
      </c>
      <c r="BB32" s="17">
        <f t="shared" si="12"/>
        <v>5.5217391304347823</v>
      </c>
    </row>
    <row r="33" spans="1:54" ht="15.75" customHeight="1" x14ac:dyDescent="0.25">
      <c r="A33" s="6" t="s">
        <v>116</v>
      </c>
      <c r="B33" s="7" t="s">
        <v>117</v>
      </c>
      <c r="C33" s="8">
        <v>2063</v>
      </c>
      <c r="D33" s="21" t="s">
        <v>63</v>
      </c>
      <c r="E33" s="10">
        <v>43</v>
      </c>
      <c r="F33" s="10">
        <v>2</v>
      </c>
      <c r="G33" s="10">
        <v>1</v>
      </c>
      <c r="H33" s="10">
        <v>227</v>
      </c>
      <c r="I33" s="10">
        <v>5</v>
      </c>
      <c r="J33" s="10">
        <v>40</v>
      </c>
      <c r="K33" s="10">
        <v>1</v>
      </c>
      <c r="L33" s="22"/>
      <c r="M33" s="10"/>
      <c r="N33" s="10"/>
      <c r="O33" s="11">
        <v>157</v>
      </c>
      <c r="P33" s="10">
        <v>5292</v>
      </c>
      <c r="Q33" s="10">
        <v>13</v>
      </c>
      <c r="R33" s="10">
        <v>5292</v>
      </c>
      <c r="S33" s="10">
        <v>561</v>
      </c>
      <c r="T33" s="10">
        <v>54</v>
      </c>
      <c r="U33" s="10">
        <v>0</v>
      </c>
      <c r="V33" s="10">
        <v>0</v>
      </c>
      <c r="W33" s="10">
        <v>51</v>
      </c>
      <c r="X33" s="10">
        <v>0</v>
      </c>
      <c r="Y33" s="10">
        <v>0</v>
      </c>
      <c r="Z33" s="10">
        <v>92</v>
      </c>
      <c r="AA33" s="12">
        <v>92</v>
      </c>
      <c r="AB33" s="10">
        <v>1364</v>
      </c>
      <c r="AC33" s="10">
        <v>152</v>
      </c>
      <c r="AD33" s="10">
        <v>0</v>
      </c>
      <c r="AE33" s="22"/>
      <c r="AF33" s="10">
        <v>1183</v>
      </c>
      <c r="AG33" s="10">
        <v>1834</v>
      </c>
      <c r="AH33" s="10">
        <v>27</v>
      </c>
      <c r="AI33" s="22"/>
      <c r="AJ33" s="10">
        <v>173</v>
      </c>
      <c r="AK33" s="22"/>
      <c r="AL33" s="10">
        <v>99</v>
      </c>
      <c r="AM33" s="10">
        <v>2438</v>
      </c>
      <c r="AN33" s="10">
        <v>0</v>
      </c>
      <c r="AO33" s="10">
        <v>0</v>
      </c>
      <c r="AP33" s="14">
        <f t="shared" si="0"/>
        <v>4.459524963645177</v>
      </c>
      <c r="AQ33" s="14">
        <f t="shared" si="1"/>
        <v>4.459524963645177</v>
      </c>
      <c r="AR33" s="15">
        <f t="shared" si="2"/>
        <v>1.3087736306349975</v>
      </c>
      <c r="AS33" s="16">
        <f t="shared" si="3"/>
        <v>29.347826086956523</v>
      </c>
      <c r="AT33" s="14">
        <f t="shared" si="4"/>
        <v>2.5651963160445952</v>
      </c>
      <c r="AU33" s="17">
        <f t="shared" si="5"/>
        <v>76.10276296655357</v>
      </c>
      <c r="AV33" s="18">
        <f t="shared" si="6"/>
        <v>0.27193407658749397</v>
      </c>
      <c r="AW33" s="17">
        <f t="shared" si="7"/>
        <v>0.66117304895782836</v>
      </c>
      <c r="AX33" s="19">
        <f t="shared" si="8"/>
        <v>6.0088105726872243</v>
      </c>
      <c r="AY33" s="17">
        <f t="shared" si="9"/>
        <v>1.4624333494910324</v>
      </c>
      <c r="AZ33" s="17">
        <f t="shared" si="10"/>
        <v>0.57010582010582012</v>
      </c>
      <c r="BA33" s="17">
        <f t="shared" si="11"/>
        <v>0.57010582010582012</v>
      </c>
      <c r="BB33" s="17">
        <f t="shared" si="12"/>
        <v>19.216560509554139</v>
      </c>
    </row>
    <row r="34" spans="1:54" ht="15.75" customHeight="1" x14ac:dyDescent="0.25">
      <c r="A34" s="6" t="s">
        <v>118</v>
      </c>
      <c r="B34" s="7" t="s">
        <v>119</v>
      </c>
      <c r="C34" s="8">
        <v>678</v>
      </c>
      <c r="D34" s="21" t="s">
        <v>63</v>
      </c>
      <c r="E34" s="10">
        <v>60</v>
      </c>
      <c r="F34" s="10">
        <v>2</v>
      </c>
      <c r="G34" s="10">
        <v>1</v>
      </c>
      <c r="H34" s="10">
        <v>100</v>
      </c>
      <c r="I34" s="10">
        <v>2</v>
      </c>
      <c r="J34" s="10">
        <v>6</v>
      </c>
      <c r="K34" s="22"/>
      <c r="L34" s="22">
        <v>1</v>
      </c>
      <c r="M34" s="10"/>
      <c r="N34" s="10"/>
      <c r="O34" s="11">
        <v>99</v>
      </c>
      <c r="P34" s="10">
        <v>4390</v>
      </c>
      <c r="Q34" s="10">
        <v>6</v>
      </c>
      <c r="R34" s="10">
        <v>4390</v>
      </c>
      <c r="S34" s="10">
        <v>370</v>
      </c>
      <c r="T34" s="10">
        <v>4</v>
      </c>
      <c r="U34" s="10">
        <v>0</v>
      </c>
      <c r="V34" s="10">
        <v>0</v>
      </c>
      <c r="W34" s="10">
        <v>4</v>
      </c>
      <c r="X34" s="10">
        <v>0</v>
      </c>
      <c r="Y34" s="10">
        <v>0</v>
      </c>
      <c r="Z34" s="10">
        <v>82</v>
      </c>
      <c r="AA34" s="12">
        <v>112</v>
      </c>
      <c r="AB34" s="10">
        <v>1313</v>
      </c>
      <c r="AC34" s="10">
        <v>0</v>
      </c>
      <c r="AD34" s="10">
        <v>0</v>
      </c>
      <c r="AE34" s="22"/>
      <c r="AF34" s="10">
        <v>761</v>
      </c>
      <c r="AG34" s="10">
        <v>1847</v>
      </c>
      <c r="AH34" s="10">
        <v>21</v>
      </c>
      <c r="AI34" s="22"/>
      <c r="AJ34" s="10">
        <v>123</v>
      </c>
      <c r="AK34" s="22"/>
      <c r="AL34" s="10">
        <v>9</v>
      </c>
      <c r="AM34" s="10">
        <v>739</v>
      </c>
      <c r="AN34" s="10">
        <v>0</v>
      </c>
      <c r="AO34" s="10">
        <v>0</v>
      </c>
      <c r="AP34" s="14">
        <f t="shared" si="0"/>
        <v>12.094395280235988</v>
      </c>
      <c r="AQ34" s="14">
        <f t="shared" si="1"/>
        <v>16.519174041297934</v>
      </c>
      <c r="AR34" s="15">
        <f t="shared" si="2"/>
        <v>3.0973451327433628</v>
      </c>
      <c r="AS34" s="16">
        <f t="shared" si="3"/>
        <v>25.609756097560975</v>
      </c>
      <c r="AT34" s="14">
        <f t="shared" si="4"/>
        <v>6.4749262536873156</v>
      </c>
      <c r="AU34" s="17">
        <f t="shared" si="5"/>
        <v>146.01769911504425</v>
      </c>
      <c r="AV34" s="18">
        <f t="shared" si="6"/>
        <v>0.54572271386430682</v>
      </c>
      <c r="AW34" s="17">
        <f t="shared" si="7"/>
        <v>1.9365781710914454</v>
      </c>
      <c r="AX34" s="19">
        <f t="shared" si="8"/>
        <v>13.13</v>
      </c>
      <c r="AY34" s="17">
        <f t="shared" si="9"/>
        <v>3.8466076696165192</v>
      </c>
      <c r="AZ34" s="17">
        <f t="shared" si="10"/>
        <v>0.59407744874715263</v>
      </c>
      <c r="BA34" s="17">
        <f t="shared" si="11"/>
        <v>0.59407744874715263</v>
      </c>
      <c r="BB34" s="17">
        <f t="shared" si="12"/>
        <v>26.343434343434343</v>
      </c>
    </row>
    <row r="35" spans="1:54" ht="15.75" customHeight="1" x14ac:dyDescent="0.25">
      <c r="A35" s="6" t="s">
        <v>120</v>
      </c>
      <c r="B35" s="7" t="s">
        <v>121</v>
      </c>
      <c r="C35" s="8">
        <v>1295</v>
      </c>
      <c r="D35" s="21" t="s">
        <v>63</v>
      </c>
      <c r="E35" s="23">
        <v>90</v>
      </c>
      <c r="F35" s="10">
        <v>2</v>
      </c>
      <c r="G35" s="10">
        <v>1</v>
      </c>
      <c r="H35" s="10">
        <v>241</v>
      </c>
      <c r="I35" s="10">
        <v>5</v>
      </c>
      <c r="J35" s="10">
        <v>40</v>
      </c>
      <c r="K35" s="10">
        <v>1</v>
      </c>
      <c r="L35" s="10"/>
      <c r="M35" s="10"/>
      <c r="N35" s="10"/>
      <c r="O35" s="10">
        <v>162</v>
      </c>
      <c r="P35" s="10">
        <v>9572</v>
      </c>
      <c r="Q35" s="10">
        <v>7</v>
      </c>
      <c r="R35" s="10">
        <v>9572</v>
      </c>
      <c r="S35" s="10">
        <v>550</v>
      </c>
      <c r="T35" s="10">
        <v>6</v>
      </c>
      <c r="U35" s="10">
        <v>0</v>
      </c>
      <c r="V35" s="10">
        <v>0</v>
      </c>
      <c r="W35" s="10">
        <v>6</v>
      </c>
      <c r="X35" s="10">
        <v>0</v>
      </c>
      <c r="Y35" s="10">
        <v>0</v>
      </c>
      <c r="Z35" s="10">
        <v>240</v>
      </c>
      <c r="AA35" s="12">
        <v>366</v>
      </c>
      <c r="AB35" s="10">
        <v>3934</v>
      </c>
      <c r="AC35" s="10">
        <v>71</v>
      </c>
      <c r="AD35" s="10">
        <v>0</v>
      </c>
      <c r="AE35" s="22"/>
      <c r="AF35" s="10">
        <v>1578</v>
      </c>
      <c r="AG35" s="10">
        <v>2790</v>
      </c>
      <c r="AH35" s="10">
        <v>52</v>
      </c>
      <c r="AI35" s="22"/>
      <c r="AJ35" s="10">
        <v>98</v>
      </c>
      <c r="AK35" s="22"/>
      <c r="AL35" s="10">
        <v>46</v>
      </c>
      <c r="AM35" s="10">
        <v>1310</v>
      </c>
      <c r="AN35" s="10">
        <v>0</v>
      </c>
      <c r="AO35" s="10">
        <v>0</v>
      </c>
      <c r="AP35" s="14">
        <f t="shared" si="0"/>
        <v>18.532818532818531</v>
      </c>
      <c r="AQ35" s="14">
        <f t="shared" si="1"/>
        <v>28.262548262548265</v>
      </c>
      <c r="AR35" s="15">
        <f t="shared" si="2"/>
        <v>4.0154440154440154</v>
      </c>
      <c r="AS35" s="16">
        <f t="shared" si="3"/>
        <v>21.666666666666668</v>
      </c>
      <c r="AT35" s="14">
        <f t="shared" si="4"/>
        <v>7.3915057915057911</v>
      </c>
      <c r="AU35" s="17">
        <f t="shared" si="5"/>
        <v>125.09652509652511</v>
      </c>
      <c r="AV35" s="18">
        <f t="shared" si="6"/>
        <v>0.42471042471042469</v>
      </c>
      <c r="AW35" s="17">
        <f t="shared" si="7"/>
        <v>3.0378378378378379</v>
      </c>
      <c r="AX35" s="19">
        <f t="shared" si="8"/>
        <v>16.323651452282157</v>
      </c>
      <c r="AY35" s="17">
        <f t="shared" si="9"/>
        <v>3.3729729729729732</v>
      </c>
      <c r="AZ35" s="17">
        <f t="shared" si="10"/>
        <v>0.45633096531550355</v>
      </c>
      <c r="BA35" s="17">
        <f t="shared" si="11"/>
        <v>0.45633096531550355</v>
      </c>
      <c r="BB35" s="17">
        <f t="shared" si="12"/>
        <v>26.962962962962962</v>
      </c>
    </row>
    <row r="36" spans="1:54" ht="15.75" customHeight="1" x14ac:dyDescent="0.25">
      <c r="A36" s="6" t="s">
        <v>122</v>
      </c>
      <c r="B36" s="7" t="s">
        <v>123</v>
      </c>
      <c r="C36" s="8">
        <v>1078</v>
      </c>
      <c r="D36" s="29" t="s">
        <v>60</v>
      </c>
      <c r="E36" s="23">
        <v>133</v>
      </c>
      <c r="F36" s="10">
        <v>3</v>
      </c>
      <c r="G36" s="10">
        <v>2</v>
      </c>
      <c r="H36" s="10">
        <v>173</v>
      </c>
      <c r="I36" s="10">
        <v>4</v>
      </c>
      <c r="J36" s="10">
        <v>20</v>
      </c>
      <c r="K36" s="22"/>
      <c r="L36" s="10">
        <v>1</v>
      </c>
      <c r="M36" s="10"/>
      <c r="N36" s="10"/>
      <c r="O36" s="11">
        <v>111</v>
      </c>
      <c r="P36" s="10">
        <v>6747</v>
      </c>
      <c r="Q36" s="10">
        <v>10</v>
      </c>
      <c r="R36" s="10">
        <v>6747</v>
      </c>
      <c r="S36" s="10">
        <v>406</v>
      </c>
      <c r="T36" s="10">
        <v>25</v>
      </c>
      <c r="U36" s="10">
        <v>0</v>
      </c>
      <c r="V36" s="10">
        <v>0</v>
      </c>
      <c r="W36" s="10">
        <v>24</v>
      </c>
      <c r="X36" s="10">
        <v>0</v>
      </c>
      <c r="Y36" s="10">
        <v>0</v>
      </c>
      <c r="Z36" s="10">
        <v>123</v>
      </c>
      <c r="AA36" s="12">
        <v>153</v>
      </c>
      <c r="AB36" s="10">
        <v>1486</v>
      </c>
      <c r="AC36" s="10">
        <v>89</v>
      </c>
      <c r="AD36" s="10">
        <v>81</v>
      </c>
      <c r="AE36" s="22"/>
      <c r="AF36" s="10">
        <v>1072</v>
      </c>
      <c r="AG36" s="10">
        <v>1842</v>
      </c>
      <c r="AH36" s="10">
        <v>37</v>
      </c>
      <c r="AI36" s="22"/>
      <c r="AJ36" s="10">
        <v>133</v>
      </c>
      <c r="AK36" s="22"/>
      <c r="AL36" s="10">
        <v>104</v>
      </c>
      <c r="AM36" s="10">
        <v>1199</v>
      </c>
      <c r="AN36" s="10">
        <v>0</v>
      </c>
      <c r="AO36" s="10">
        <v>0</v>
      </c>
      <c r="AP36" s="14">
        <f t="shared" si="0"/>
        <v>11.410018552875696</v>
      </c>
      <c r="AQ36" s="14">
        <f t="shared" si="1"/>
        <v>14.192949907235622</v>
      </c>
      <c r="AR36" s="15">
        <f t="shared" si="2"/>
        <v>3.4322820037105752</v>
      </c>
      <c r="AS36" s="16">
        <f t="shared" si="3"/>
        <v>30.081300813008134</v>
      </c>
      <c r="AT36" s="14">
        <f t="shared" si="4"/>
        <v>6.2588126159554731</v>
      </c>
      <c r="AU36" s="17">
        <f t="shared" si="5"/>
        <v>102.96846011131726</v>
      </c>
      <c r="AV36" s="18">
        <f t="shared" si="6"/>
        <v>0.37662337662337664</v>
      </c>
      <c r="AW36" s="17">
        <f t="shared" si="7"/>
        <v>1.3784786641929498</v>
      </c>
      <c r="AX36" s="19">
        <f t="shared" si="8"/>
        <v>8.5895953757225438</v>
      </c>
      <c r="AY36" s="17">
        <f t="shared" si="9"/>
        <v>2.7031539888682747</v>
      </c>
      <c r="AZ36" s="17">
        <f t="shared" si="10"/>
        <v>0.43189565732918334</v>
      </c>
      <c r="BA36" s="17">
        <f t="shared" si="11"/>
        <v>0.43189565732918334</v>
      </c>
      <c r="BB36" s="17">
        <f t="shared" si="12"/>
        <v>26.252252252252251</v>
      </c>
    </row>
    <row r="37" spans="1:54" ht="15" customHeight="1" x14ac:dyDescent="0.25">
      <c r="A37" s="6" t="s">
        <v>124</v>
      </c>
      <c r="B37" s="7" t="s">
        <v>125</v>
      </c>
      <c r="C37" s="8">
        <v>1385</v>
      </c>
      <c r="D37" s="21" t="s">
        <v>60</v>
      </c>
      <c r="E37" s="10">
        <v>43</v>
      </c>
      <c r="F37" s="10">
        <v>4</v>
      </c>
      <c r="G37" s="10">
        <v>2</v>
      </c>
      <c r="H37" s="10">
        <v>148</v>
      </c>
      <c r="I37" s="10">
        <v>5</v>
      </c>
      <c r="J37" s="10">
        <v>20</v>
      </c>
      <c r="K37" s="22"/>
      <c r="L37" s="10">
        <v>1</v>
      </c>
      <c r="M37" s="10"/>
      <c r="N37" s="10"/>
      <c r="O37" s="11">
        <v>235</v>
      </c>
      <c r="P37" s="10">
        <v>5102</v>
      </c>
      <c r="Q37" s="10">
        <v>9</v>
      </c>
      <c r="R37" s="10">
        <v>5102</v>
      </c>
      <c r="S37" s="10">
        <v>436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52</v>
      </c>
      <c r="AA37" s="12">
        <v>65</v>
      </c>
      <c r="AB37" s="10">
        <v>971</v>
      </c>
      <c r="AC37" s="10">
        <v>110</v>
      </c>
      <c r="AD37" s="10">
        <v>0</v>
      </c>
      <c r="AE37" s="22"/>
      <c r="AF37" s="10">
        <v>714</v>
      </c>
      <c r="AG37" s="10">
        <v>2237</v>
      </c>
      <c r="AH37" s="10">
        <v>27</v>
      </c>
      <c r="AI37" s="22"/>
      <c r="AJ37" s="10">
        <v>115</v>
      </c>
      <c r="AK37" s="22"/>
      <c r="AL37" s="10">
        <v>15</v>
      </c>
      <c r="AM37" s="10">
        <v>364</v>
      </c>
      <c r="AN37" s="10">
        <v>0</v>
      </c>
      <c r="AO37" s="10">
        <v>0</v>
      </c>
      <c r="AP37" s="14">
        <f t="shared" si="0"/>
        <v>3.7545126353790614</v>
      </c>
      <c r="AQ37" s="14">
        <f t="shared" si="1"/>
        <v>4.6931407942238268</v>
      </c>
      <c r="AR37" s="15">
        <f t="shared" si="2"/>
        <v>1.9494584837545126</v>
      </c>
      <c r="AS37" s="16">
        <f t="shared" si="3"/>
        <v>51.923076923076927</v>
      </c>
      <c r="AT37" s="14">
        <f t="shared" si="4"/>
        <v>3.683754512635379</v>
      </c>
      <c r="AU37" s="17">
        <f t="shared" si="5"/>
        <v>169.67509025270758</v>
      </c>
      <c r="AV37" s="18">
        <f t="shared" si="6"/>
        <v>0.31480144404332128</v>
      </c>
      <c r="AW37" s="17">
        <f t="shared" si="7"/>
        <v>0.7010830324909747</v>
      </c>
      <c r="AX37" s="19">
        <f t="shared" si="8"/>
        <v>6.5608108108108105</v>
      </c>
      <c r="AY37" s="17">
        <f t="shared" si="9"/>
        <v>2.1306859205776174</v>
      </c>
      <c r="AZ37" s="17">
        <f t="shared" si="10"/>
        <v>0.57840062720501761</v>
      </c>
      <c r="BA37" s="17">
        <f t="shared" si="11"/>
        <v>0.57840062720501761</v>
      </c>
      <c r="BB37" s="17">
        <f t="shared" si="12"/>
        <v>12.557446808510639</v>
      </c>
    </row>
    <row r="38" spans="1:54" ht="15.75" customHeight="1" x14ac:dyDescent="0.25">
      <c r="A38" s="6" t="s">
        <v>126</v>
      </c>
      <c r="B38" s="7" t="s">
        <v>127</v>
      </c>
      <c r="C38" s="8">
        <v>3631</v>
      </c>
      <c r="D38" s="34" t="s">
        <v>63</v>
      </c>
      <c r="E38" s="10">
        <v>60</v>
      </c>
      <c r="F38" s="10">
        <v>3</v>
      </c>
      <c r="G38" s="10">
        <v>2</v>
      </c>
      <c r="H38" s="10">
        <v>99</v>
      </c>
      <c r="I38" s="10">
        <v>4</v>
      </c>
      <c r="J38" s="10">
        <v>29</v>
      </c>
      <c r="K38" s="25"/>
      <c r="L38" s="10">
        <v>1</v>
      </c>
      <c r="M38" s="10"/>
      <c r="N38" s="10"/>
      <c r="O38" s="11">
        <v>149</v>
      </c>
      <c r="P38" s="10">
        <v>5007</v>
      </c>
      <c r="Q38" s="10">
        <v>6</v>
      </c>
      <c r="R38" s="10">
        <v>5007</v>
      </c>
      <c r="S38" s="10">
        <v>530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50</v>
      </c>
      <c r="AA38" s="12">
        <v>89</v>
      </c>
      <c r="AB38" s="10">
        <v>368</v>
      </c>
      <c r="AC38" s="10">
        <v>157</v>
      </c>
      <c r="AD38" s="10">
        <v>0</v>
      </c>
      <c r="AE38" s="22"/>
      <c r="AF38" s="10">
        <v>662</v>
      </c>
      <c r="AG38" s="10">
        <v>844</v>
      </c>
      <c r="AH38" s="10">
        <v>8</v>
      </c>
      <c r="AI38" s="22"/>
      <c r="AJ38" s="10">
        <v>42</v>
      </c>
      <c r="AK38" s="22"/>
      <c r="AL38" s="10">
        <v>2</v>
      </c>
      <c r="AM38" s="10">
        <v>55</v>
      </c>
      <c r="AN38" s="10">
        <v>0</v>
      </c>
      <c r="AO38" s="10">
        <v>0</v>
      </c>
      <c r="AP38" s="14">
        <f t="shared" si="0"/>
        <v>1.3770311209033324</v>
      </c>
      <c r="AQ38" s="14">
        <f t="shared" si="1"/>
        <v>2.4511153952079314</v>
      </c>
      <c r="AR38" s="15">
        <f t="shared" si="2"/>
        <v>0.22032497934453321</v>
      </c>
      <c r="AS38" s="16">
        <f t="shared" si="3"/>
        <v>16</v>
      </c>
      <c r="AT38" s="14">
        <f t="shared" si="4"/>
        <v>1.378958964472597</v>
      </c>
      <c r="AU38" s="17">
        <f t="shared" si="5"/>
        <v>41.035527402919307</v>
      </c>
      <c r="AV38" s="18">
        <f t="shared" si="6"/>
        <v>0.14596529881575324</v>
      </c>
      <c r="AW38" s="17">
        <f t="shared" si="7"/>
        <v>0.10134949049848527</v>
      </c>
      <c r="AX38" s="19">
        <f t="shared" si="8"/>
        <v>3.7171717171717171</v>
      </c>
      <c r="AY38" s="17">
        <f t="shared" si="9"/>
        <v>0.41476177361608374</v>
      </c>
      <c r="AZ38" s="17">
        <f t="shared" si="10"/>
        <v>0.3007789095266627</v>
      </c>
      <c r="BA38" s="17">
        <f t="shared" si="11"/>
        <v>0.3007789095266627</v>
      </c>
      <c r="BB38" s="17">
        <f t="shared" si="12"/>
        <v>10.10738255033557</v>
      </c>
    </row>
    <row r="39" spans="1:54" ht="15.75" customHeight="1" x14ac:dyDescent="0.25">
      <c r="A39" s="6" t="s">
        <v>128</v>
      </c>
      <c r="B39" s="7" t="s">
        <v>129</v>
      </c>
      <c r="C39" s="8">
        <v>4252</v>
      </c>
      <c r="D39" s="21" t="s">
        <v>63</v>
      </c>
      <c r="E39" s="10">
        <v>168</v>
      </c>
      <c r="F39" s="10">
        <v>4</v>
      </c>
      <c r="G39" s="10">
        <v>3</v>
      </c>
      <c r="H39" s="10">
        <v>292</v>
      </c>
      <c r="I39" s="10">
        <v>6</v>
      </c>
      <c r="J39" s="10">
        <v>32</v>
      </c>
      <c r="K39" s="10">
        <v>1</v>
      </c>
      <c r="L39" s="22"/>
      <c r="M39" s="10"/>
      <c r="N39" s="10"/>
      <c r="O39" s="11">
        <v>162</v>
      </c>
      <c r="P39" s="10">
        <v>9709</v>
      </c>
      <c r="Q39" s="10">
        <v>7</v>
      </c>
      <c r="R39" s="10">
        <v>9709</v>
      </c>
      <c r="S39" s="10">
        <v>668</v>
      </c>
      <c r="T39" s="10">
        <v>8</v>
      </c>
      <c r="U39" s="10">
        <v>0</v>
      </c>
      <c r="V39" s="10">
        <v>0</v>
      </c>
      <c r="W39" s="10">
        <v>6</v>
      </c>
      <c r="X39" s="10">
        <v>0</v>
      </c>
      <c r="Y39" s="10">
        <v>0</v>
      </c>
      <c r="Z39" s="10">
        <v>76</v>
      </c>
      <c r="AA39" s="12">
        <v>79</v>
      </c>
      <c r="AB39" s="10">
        <v>7001</v>
      </c>
      <c r="AC39" s="10">
        <v>810</v>
      </c>
      <c r="AD39" s="10">
        <v>320</v>
      </c>
      <c r="AE39" s="22"/>
      <c r="AF39" s="10">
        <v>974</v>
      </c>
      <c r="AG39" s="10">
        <v>5427</v>
      </c>
      <c r="AH39" s="10">
        <v>14</v>
      </c>
      <c r="AI39" s="22"/>
      <c r="AJ39" s="10">
        <v>157</v>
      </c>
      <c r="AK39" s="22"/>
      <c r="AL39" s="10">
        <v>106</v>
      </c>
      <c r="AM39" s="10">
        <v>1711</v>
      </c>
      <c r="AN39" s="10">
        <v>0</v>
      </c>
      <c r="AO39" s="10">
        <v>0</v>
      </c>
      <c r="AP39" s="14">
        <f t="shared" si="0"/>
        <v>1.7873941674506115</v>
      </c>
      <c r="AQ39" s="14">
        <f t="shared" si="1"/>
        <v>1.8579492003762934</v>
      </c>
      <c r="AR39" s="15">
        <f t="shared" si="2"/>
        <v>0.32925682031984949</v>
      </c>
      <c r="AS39" s="16">
        <f t="shared" si="3"/>
        <v>18.421052631578945</v>
      </c>
      <c r="AT39" s="14">
        <f t="shared" si="4"/>
        <v>2.283396048918156</v>
      </c>
      <c r="AU39" s="17">
        <f t="shared" si="5"/>
        <v>38.0997177798683</v>
      </c>
      <c r="AV39" s="18">
        <f t="shared" si="6"/>
        <v>0.15710253998118531</v>
      </c>
      <c r="AW39" s="17">
        <f t="shared" si="7"/>
        <v>1.6465192850423329</v>
      </c>
      <c r="AX39" s="19">
        <f t="shared" si="8"/>
        <v>23.976027397260275</v>
      </c>
      <c r="AY39" s="17">
        <f t="shared" si="9"/>
        <v>1.5054092191909689</v>
      </c>
      <c r="AZ39" s="17">
        <f t="shared" si="10"/>
        <v>0.65928519929961893</v>
      </c>
      <c r="BA39" s="17">
        <f t="shared" si="11"/>
        <v>0.65928519929961893</v>
      </c>
      <c r="BB39" s="17">
        <f t="shared" si="12"/>
        <v>39.512345679012348</v>
      </c>
    </row>
    <row r="40" spans="1:54" ht="15.75" customHeight="1" x14ac:dyDescent="0.25">
      <c r="A40" s="6" t="s">
        <v>130</v>
      </c>
      <c r="B40" s="7" t="s">
        <v>131</v>
      </c>
      <c r="C40" s="8">
        <v>2034</v>
      </c>
      <c r="D40" s="21" t="s">
        <v>63</v>
      </c>
      <c r="E40" s="10">
        <v>98</v>
      </c>
      <c r="F40" s="10">
        <v>4</v>
      </c>
      <c r="G40" s="10">
        <v>2</v>
      </c>
      <c r="H40" s="10">
        <v>245</v>
      </c>
      <c r="I40" s="10">
        <v>5</v>
      </c>
      <c r="J40" s="10">
        <v>40</v>
      </c>
      <c r="K40" s="10">
        <v>1</v>
      </c>
      <c r="L40" s="22"/>
      <c r="M40" s="10"/>
      <c r="N40" s="10"/>
      <c r="O40" s="11">
        <v>180</v>
      </c>
      <c r="P40" s="10">
        <v>9222</v>
      </c>
      <c r="Q40" s="10">
        <v>9</v>
      </c>
      <c r="R40" s="10">
        <v>9222</v>
      </c>
      <c r="S40" s="10">
        <v>488</v>
      </c>
      <c r="T40" s="10">
        <v>45</v>
      </c>
      <c r="U40" s="10">
        <v>0</v>
      </c>
      <c r="V40" s="10">
        <v>0</v>
      </c>
      <c r="W40" s="10">
        <v>41</v>
      </c>
      <c r="X40" s="10">
        <v>0</v>
      </c>
      <c r="Y40" s="10">
        <v>0</v>
      </c>
      <c r="Z40" s="10">
        <v>56</v>
      </c>
      <c r="AA40" s="12">
        <v>56</v>
      </c>
      <c r="AB40" s="10">
        <v>533</v>
      </c>
      <c r="AC40" s="10">
        <v>50</v>
      </c>
      <c r="AD40" s="10">
        <v>8</v>
      </c>
      <c r="AE40" s="22"/>
      <c r="AF40" s="10">
        <v>762</v>
      </c>
      <c r="AG40" s="10">
        <v>1914</v>
      </c>
      <c r="AH40" s="10">
        <v>10</v>
      </c>
      <c r="AI40" s="22"/>
      <c r="AJ40" s="10">
        <v>11</v>
      </c>
      <c r="AK40" s="22"/>
      <c r="AL40" s="10">
        <v>6</v>
      </c>
      <c r="AM40" s="10">
        <v>312</v>
      </c>
      <c r="AN40" s="10">
        <v>0</v>
      </c>
      <c r="AO40" s="10">
        <v>0</v>
      </c>
      <c r="AP40" s="14">
        <f t="shared" si="0"/>
        <v>2.7531956735496559</v>
      </c>
      <c r="AQ40" s="14">
        <f t="shared" si="1"/>
        <v>2.7531956735496559</v>
      </c>
      <c r="AR40" s="15">
        <f t="shared" si="2"/>
        <v>0.49164208456243852</v>
      </c>
      <c r="AS40" s="16">
        <f t="shared" si="3"/>
        <v>17.857142857142858</v>
      </c>
      <c r="AT40" s="14">
        <f t="shared" si="4"/>
        <v>4.5339233038348086</v>
      </c>
      <c r="AU40" s="17">
        <f t="shared" si="5"/>
        <v>88.495575221238937</v>
      </c>
      <c r="AV40" s="18">
        <f t="shared" si="6"/>
        <v>0.23992133726647</v>
      </c>
      <c r="AW40" s="17">
        <f t="shared" si="7"/>
        <v>0.26204523107177974</v>
      </c>
      <c r="AX40" s="19">
        <f t="shared" si="8"/>
        <v>2.1755102040816325</v>
      </c>
      <c r="AY40" s="17">
        <f t="shared" si="9"/>
        <v>1.3156342182890854</v>
      </c>
      <c r="AZ40" s="17">
        <f t="shared" si="10"/>
        <v>0.29017566688353935</v>
      </c>
      <c r="BA40" s="17">
        <f t="shared" si="11"/>
        <v>0.29017566688353935</v>
      </c>
      <c r="BB40" s="17">
        <f t="shared" si="12"/>
        <v>14.866666666666667</v>
      </c>
    </row>
    <row r="41" spans="1:54" ht="15" customHeight="1" x14ac:dyDescent="0.25">
      <c r="A41" s="6" t="s">
        <v>132</v>
      </c>
      <c r="B41" s="7" t="s">
        <v>133</v>
      </c>
      <c r="C41" s="8">
        <v>1834</v>
      </c>
      <c r="D41" s="21" t="s">
        <v>63</v>
      </c>
      <c r="E41" s="23">
        <v>41</v>
      </c>
      <c r="F41" s="10">
        <v>1</v>
      </c>
      <c r="G41" s="10">
        <v>0</v>
      </c>
      <c r="H41" s="10">
        <v>206</v>
      </c>
      <c r="I41" s="10">
        <v>5</v>
      </c>
      <c r="J41" s="10">
        <v>20</v>
      </c>
      <c r="K41" s="22"/>
      <c r="L41" s="10">
        <v>1</v>
      </c>
      <c r="M41" s="10"/>
      <c r="N41" s="10"/>
      <c r="O41" s="11">
        <v>165</v>
      </c>
      <c r="P41" s="10">
        <v>3181</v>
      </c>
      <c r="Q41" s="10">
        <v>8</v>
      </c>
      <c r="R41" s="10">
        <v>3181</v>
      </c>
      <c r="S41" s="10">
        <v>417</v>
      </c>
      <c r="T41" s="10">
        <v>34</v>
      </c>
      <c r="U41" s="10">
        <v>0</v>
      </c>
      <c r="V41" s="10">
        <v>0</v>
      </c>
      <c r="W41" s="10">
        <v>33</v>
      </c>
      <c r="X41" s="10">
        <v>0</v>
      </c>
      <c r="Y41" s="10">
        <v>0</v>
      </c>
      <c r="Z41" s="10">
        <v>114</v>
      </c>
      <c r="AA41" s="12">
        <v>236</v>
      </c>
      <c r="AB41" s="10">
        <v>1496</v>
      </c>
      <c r="AC41" s="10">
        <v>0</v>
      </c>
      <c r="AD41" s="10">
        <v>0</v>
      </c>
      <c r="AE41" s="22"/>
      <c r="AF41" s="10">
        <v>1244</v>
      </c>
      <c r="AG41" s="10">
        <v>3179</v>
      </c>
      <c r="AH41" s="10">
        <v>60</v>
      </c>
      <c r="AI41" s="22"/>
      <c r="AJ41" s="10">
        <v>316</v>
      </c>
      <c r="AK41" s="22"/>
      <c r="AL41" s="10">
        <v>31</v>
      </c>
      <c r="AM41" s="10">
        <v>1043</v>
      </c>
      <c r="AN41" s="10">
        <v>0</v>
      </c>
      <c r="AO41" s="10">
        <v>0</v>
      </c>
      <c r="AP41" s="14">
        <f t="shared" si="0"/>
        <v>6.2159214830970555</v>
      </c>
      <c r="AQ41" s="14">
        <f t="shared" si="1"/>
        <v>12.868047982551801</v>
      </c>
      <c r="AR41" s="15">
        <f t="shared" si="2"/>
        <v>3.2715376226826609</v>
      </c>
      <c r="AS41" s="16">
        <f t="shared" si="3"/>
        <v>52.631578947368418</v>
      </c>
      <c r="AT41" s="14">
        <f t="shared" si="4"/>
        <v>1.7344601962922575</v>
      </c>
      <c r="AU41" s="17">
        <f t="shared" si="5"/>
        <v>89.967284623773168</v>
      </c>
      <c r="AV41" s="18">
        <f t="shared" si="6"/>
        <v>0.22737186477644494</v>
      </c>
      <c r="AW41" s="17">
        <f t="shared" si="7"/>
        <v>0.81570338058887681</v>
      </c>
      <c r="AX41" s="19">
        <f t="shared" si="8"/>
        <v>7.2621359223300974</v>
      </c>
      <c r="AY41" s="17">
        <f t="shared" si="9"/>
        <v>2.411668484187568</v>
      </c>
      <c r="AZ41" s="17">
        <f t="shared" si="10"/>
        <v>1.3904432568374725</v>
      </c>
      <c r="BA41" s="17">
        <f t="shared" si="11"/>
        <v>1.3904432568374725</v>
      </c>
      <c r="BB41" s="17">
        <f t="shared" si="12"/>
        <v>26.806060606060605</v>
      </c>
    </row>
    <row r="42" spans="1:54" ht="15.75" customHeight="1" x14ac:dyDescent="0.25">
      <c r="A42" s="6" t="s">
        <v>134</v>
      </c>
      <c r="B42" s="7" t="s">
        <v>135</v>
      </c>
      <c r="C42" s="36">
        <v>1686</v>
      </c>
      <c r="D42" s="21" t="s">
        <v>63</v>
      </c>
      <c r="E42" s="23">
        <v>36</v>
      </c>
      <c r="F42" s="10">
        <v>2</v>
      </c>
      <c r="G42" s="10">
        <v>0</v>
      </c>
      <c r="H42" s="10">
        <v>218</v>
      </c>
      <c r="I42" s="10">
        <v>5</v>
      </c>
      <c r="J42" s="10">
        <v>40</v>
      </c>
      <c r="K42" s="10">
        <v>1</v>
      </c>
      <c r="L42" s="22"/>
      <c r="M42" s="10"/>
      <c r="N42" s="10"/>
      <c r="O42" s="11">
        <v>123</v>
      </c>
      <c r="P42" s="10">
        <v>6524</v>
      </c>
      <c r="Q42" s="10">
        <v>9</v>
      </c>
      <c r="R42" s="10">
        <v>6524</v>
      </c>
      <c r="S42" s="10">
        <v>500</v>
      </c>
      <c r="T42" s="10">
        <v>17</v>
      </c>
      <c r="U42" s="10">
        <v>0</v>
      </c>
      <c r="V42" s="10">
        <v>0</v>
      </c>
      <c r="W42" s="10">
        <v>16</v>
      </c>
      <c r="X42" s="10">
        <v>0</v>
      </c>
      <c r="Y42" s="10">
        <v>0</v>
      </c>
      <c r="Z42" s="10">
        <v>201</v>
      </c>
      <c r="AA42" s="12">
        <v>242</v>
      </c>
      <c r="AB42" s="10">
        <v>832</v>
      </c>
      <c r="AC42" s="10">
        <v>0</v>
      </c>
      <c r="AD42" s="10">
        <v>72</v>
      </c>
      <c r="AE42" s="22"/>
      <c r="AF42" s="10">
        <v>1477</v>
      </c>
      <c r="AG42" s="10">
        <v>3743</v>
      </c>
      <c r="AH42" s="10">
        <v>76</v>
      </c>
      <c r="AI42" s="22"/>
      <c r="AJ42" s="10">
        <v>241</v>
      </c>
      <c r="AK42" s="22"/>
      <c r="AL42" s="10">
        <v>8</v>
      </c>
      <c r="AM42" s="10">
        <v>175</v>
      </c>
      <c r="AN42" s="10">
        <v>0</v>
      </c>
      <c r="AO42" s="10">
        <v>0</v>
      </c>
      <c r="AP42" s="14">
        <f t="shared" si="0"/>
        <v>11.921708185053381</v>
      </c>
      <c r="AQ42" s="14">
        <f t="shared" si="1"/>
        <v>14.353499406880191</v>
      </c>
      <c r="AR42" s="15">
        <f t="shared" si="2"/>
        <v>4.5077105575326213</v>
      </c>
      <c r="AS42" s="16">
        <f t="shared" si="3"/>
        <v>37.810945273631837</v>
      </c>
      <c r="AT42" s="14">
        <f t="shared" si="4"/>
        <v>3.8695136417556348</v>
      </c>
      <c r="AU42" s="17">
        <f t="shared" si="5"/>
        <v>72.953736654804274</v>
      </c>
      <c r="AV42" s="18">
        <f t="shared" si="6"/>
        <v>0.29655990510083036</v>
      </c>
      <c r="AW42" s="17">
        <f t="shared" si="7"/>
        <v>0.49347568208778175</v>
      </c>
      <c r="AX42" s="19">
        <f t="shared" si="8"/>
        <v>3.8165137614678901</v>
      </c>
      <c r="AY42" s="17">
        <f t="shared" si="9"/>
        <v>3.0960854092526691</v>
      </c>
      <c r="AZ42" s="17">
        <f t="shared" si="10"/>
        <v>0.80012262415695889</v>
      </c>
      <c r="BA42" s="17">
        <f t="shared" si="11"/>
        <v>0.80012262415695889</v>
      </c>
      <c r="BB42" s="17">
        <f t="shared" si="12"/>
        <v>42.439024390243901</v>
      </c>
    </row>
    <row r="43" spans="1:54" ht="15.75" customHeight="1" x14ac:dyDescent="0.25">
      <c r="A43" s="37" t="s">
        <v>136</v>
      </c>
      <c r="B43" s="38" t="s">
        <v>137</v>
      </c>
      <c r="C43" s="8">
        <v>2138</v>
      </c>
      <c r="D43" s="21" t="s">
        <v>63</v>
      </c>
      <c r="E43" s="10">
        <v>36</v>
      </c>
      <c r="F43" s="10">
        <v>2</v>
      </c>
      <c r="G43" s="10">
        <v>1</v>
      </c>
      <c r="H43" s="39">
        <v>104</v>
      </c>
      <c r="I43" s="10">
        <v>5</v>
      </c>
      <c r="J43" s="10">
        <v>26</v>
      </c>
      <c r="K43" s="22"/>
      <c r="L43" s="10">
        <v>1</v>
      </c>
      <c r="M43" s="39"/>
      <c r="N43" s="39"/>
      <c r="O43" s="40">
        <v>96</v>
      </c>
      <c r="P43" s="10">
        <v>2608</v>
      </c>
      <c r="Q43" s="10">
        <v>6</v>
      </c>
      <c r="R43" s="10">
        <v>2608</v>
      </c>
      <c r="S43" s="10">
        <v>346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162</v>
      </c>
      <c r="AA43" s="12">
        <v>189</v>
      </c>
      <c r="AB43" s="10">
        <v>615</v>
      </c>
      <c r="AC43" s="10">
        <v>0</v>
      </c>
      <c r="AD43" s="10">
        <v>0</v>
      </c>
      <c r="AE43" s="22"/>
      <c r="AF43" s="10">
        <v>525</v>
      </c>
      <c r="AG43" s="10">
        <v>983</v>
      </c>
      <c r="AH43" s="10">
        <v>25</v>
      </c>
      <c r="AI43" s="22"/>
      <c r="AJ43" s="10">
        <v>40</v>
      </c>
      <c r="AK43" s="22"/>
      <c r="AL43" s="10">
        <v>5</v>
      </c>
      <c r="AM43" s="10">
        <v>62</v>
      </c>
      <c r="AN43" s="10">
        <v>0</v>
      </c>
      <c r="AO43" s="10">
        <v>0</v>
      </c>
      <c r="AP43" s="41">
        <f t="shared" si="0"/>
        <v>7.5771749298409725</v>
      </c>
      <c r="AQ43" s="41">
        <f t="shared" si="1"/>
        <v>8.8400374181478014</v>
      </c>
      <c r="AR43" s="42">
        <f t="shared" si="2"/>
        <v>1.1693171188026192</v>
      </c>
      <c r="AS43" s="43">
        <f t="shared" si="3"/>
        <v>15.432098765432098</v>
      </c>
      <c r="AT43" s="41">
        <f t="shared" si="4"/>
        <v>1.2198316183348925</v>
      </c>
      <c r="AU43" s="44">
        <f t="shared" si="5"/>
        <v>44.901777362020574</v>
      </c>
      <c r="AV43" s="45">
        <f t="shared" si="6"/>
        <v>0.1618334892422825</v>
      </c>
      <c r="AW43" s="44">
        <f t="shared" si="7"/>
        <v>0.28765201122544432</v>
      </c>
      <c r="AX43" s="46">
        <f t="shared" si="8"/>
        <v>5.9134615384615383</v>
      </c>
      <c r="AY43" s="17">
        <f t="shared" si="9"/>
        <v>0.70533208606173992</v>
      </c>
      <c r="AZ43" s="44">
        <f t="shared" si="10"/>
        <v>0.57822085889570551</v>
      </c>
      <c r="BA43" s="44">
        <f t="shared" si="11"/>
        <v>0.57822085889570551</v>
      </c>
      <c r="BB43" s="44">
        <f t="shared" si="12"/>
        <v>15.708333333333334</v>
      </c>
    </row>
    <row r="44" spans="1:54" ht="15.75" customHeight="1" x14ac:dyDescent="0.25">
      <c r="A44" s="47"/>
      <c r="B44" s="48"/>
      <c r="C44" s="49">
        <f>SUM(C5:C43)</f>
        <v>63481</v>
      </c>
      <c r="D44" s="47"/>
      <c r="E44" s="47"/>
      <c r="F44" s="49">
        <f t="shared" ref="F44:AO44" si="13">SUM(F5:F43)</f>
        <v>156</v>
      </c>
      <c r="G44" s="49">
        <f t="shared" si="13"/>
        <v>86</v>
      </c>
      <c r="H44" s="49">
        <f t="shared" si="13"/>
        <v>7301</v>
      </c>
      <c r="I44" s="49">
        <f t="shared" si="13"/>
        <v>173</v>
      </c>
      <c r="J44" s="49">
        <f t="shared" si="13"/>
        <v>1035</v>
      </c>
      <c r="K44" s="49">
        <f t="shared" si="13"/>
        <v>18</v>
      </c>
      <c r="L44" s="49">
        <f t="shared" si="13"/>
        <v>23</v>
      </c>
      <c r="M44" s="49">
        <f t="shared" si="13"/>
        <v>0</v>
      </c>
      <c r="N44" s="49">
        <f t="shared" si="13"/>
        <v>0</v>
      </c>
      <c r="O44" s="49">
        <f t="shared" si="13"/>
        <v>5644</v>
      </c>
      <c r="P44" s="49">
        <f t="shared" si="13"/>
        <v>225267</v>
      </c>
      <c r="Q44" s="49">
        <f t="shared" si="13"/>
        <v>332</v>
      </c>
      <c r="R44" s="49">
        <f t="shared" si="13"/>
        <v>224011</v>
      </c>
      <c r="S44" s="49">
        <f t="shared" si="13"/>
        <v>17707</v>
      </c>
      <c r="T44" s="49">
        <f t="shared" si="13"/>
        <v>1239</v>
      </c>
      <c r="U44" s="49">
        <f t="shared" si="13"/>
        <v>0</v>
      </c>
      <c r="V44" s="49">
        <f t="shared" si="13"/>
        <v>0</v>
      </c>
      <c r="W44" s="49">
        <f t="shared" si="13"/>
        <v>1191</v>
      </c>
      <c r="X44" s="49">
        <f t="shared" si="13"/>
        <v>0</v>
      </c>
      <c r="Y44" s="49">
        <f t="shared" si="13"/>
        <v>0</v>
      </c>
      <c r="Z44" s="49">
        <f t="shared" si="13"/>
        <v>4463</v>
      </c>
      <c r="AA44" s="49">
        <f t="shared" si="13"/>
        <v>4926</v>
      </c>
      <c r="AB44" s="49">
        <f t="shared" si="13"/>
        <v>64434</v>
      </c>
      <c r="AC44" s="49">
        <f t="shared" si="13"/>
        <v>5536</v>
      </c>
      <c r="AD44" s="49">
        <f t="shared" si="13"/>
        <v>2013</v>
      </c>
      <c r="AE44" s="49">
        <f t="shared" si="13"/>
        <v>0</v>
      </c>
      <c r="AF44" s="49">
        <f t="shared" si="13"/>
        <v>37116</v>
      </c>
      <c r="AG44" s="49">
        <f t="shared" si="13"/>
        <v>78301</v>
      </c>
      <c r="AH44" s="49">
        <f t="shared" si="13"/>
        <v>1575</v>
      </c>
      <c r="AI44" s="49">
        <f t="shared" si="13"/>
        <v>0</v>
      </c>
      <c r="AJ44" s="49">
        <f t="shared" si="13"/>
        <v>7322</v>
      </c>
      <c r="AK44" s="49">
        <f t="shared" si="13"/>
        <v>0</v>
      </c>
      <c r="AL44" s="49">
        <f t="shared" si="13"/>
        <v>1174</v>
      </c>
      <c r="AM44" s="49">
        <f t="shared" si="13"/>
        <v>29304</v>
      </c>
      <c r="AN44" s="49">
        <f t="shared" si="13"/>
        <v>0</v>
      </c>
      <c r="AO44" s="49">
        <f t="shared" si="13"/>
        <v>0</v>
      </c>
      <c r="AP44" s="50">
        <f t="shared" si="0"/>
        <v>7.0304500559222438</v>
      </c>
      <c r="AQ44" s="50">
        <f t="shared" si="1"/>
        <v>7.7598021455238575</v>
      </c>
      <c r="AR44" s="51">
        <f t="shared" si="2"/>
        <v>2.4810573242387486</v>
      </c>
      <c r="AS44" s="52">
        <f t="shared" si="3"/>
        <v>35.290163567107328</v>
      </c>
      <c r="AT44" s="50">
        <f t="shared" si="4"/>
        <v>3.5485735889478742</v>
      </c>
      <c r="AU44" s="53">
        <f t="shared" si="5"/>
        <v>88.908492304784104</v>
      </c>
      <c r="AV44" s="54">
        <f t="shared" si="6"/>
        <v>0.27893385422409855</v>
      </c>
      <c r="AW44" s="53">
        <f t="shared" si="7"/>
        <v>1.015012365904759</v>
      </c>
      <c r="AX44" s="55">
        <f t="shared" si="8"/>
        <v>8.8253663881660049</v>
      </c>
      <c r="AY44" s="53">
        <f>AG44/C44</f>
        <v>1.2334556796521794</v>
      </c>
      <c r="AZ44" s="53">
        <f t="shared" si="10"/>
        <v>0.51235644812600156</v>
      </c>
      <c r="BA44" s="53">
        <f t="shared" si="11"/>
        <v>0.51522916285360987</v>
      </c>
      <c r="BB44" s="53">
        <f t="shared" si="12"/>
        <v>20.449503897944719</v>
      </c>
    </row>
    <row r="45" spans="1:54" ht="15.75" customHeight="1" x14ac:dyDescent="0.25">
      <c r="M45" s="56"/>
      <c r="N45" s="56"/>
    </row>
    <row r="46" spans="1:54" ht="15.75" customHeight="1" x14ac:dyDescent="0.25">
      <c r="M46" s="56"/>
      <c r="N46" s="56"/>
    </row>
    <row r="47" spans="1:54" ht="15.75" customHeight="1" x14ac:dyDescent="0.25">
      <c r="M47" s="56"/>
      <c r="N47" s="56"/>
    </row>
    <row r="48" spans="1:54" ht="15.75" customHeight="1" x14ac:dyDescent="0.25">
      <c r="M48" s="56"/>
      <c r="N48" s="56"/>
    </row>
    <row r="49" spans="13:14" ht="15.75" customHeight="1" x14ac:dyDescent="0.25">
      <c r="M49" s="56"/>
      <c r="N49" s="56"/>
    </row>
    <row r="50" spans="13:14" ht="15.75" customHeight="1" x14ac:dyDescent="0.25">
      <c r="M50" s="56"/>
      <c r="N50" s="56"/>
    </row>
    <row r="51" spans="13:14" ht="15.75" customHeight="1" x14ac:dyDescent="0.25">
      <c r="M51" s="56"/>
      <c r="N51" s="56"/>
    </row>
    <row r="52" spans="13:14" ht="15.75" customHeight="1" x14ac:dyDescent="0.25">
      <c r="M52" s="56"/>
      <c r="N52" s="56"/>
    </row>
    <row r="53" spans="13:14" ht="15.75" customHeight="1" x14ac:dyDescent="0.25">
      <c r="M53" s="56"/>
      <c r="N53" s="56"/>
    </row>
    <row r="54" spans="13:14" ht="15.75" customHeight="1" x14ac:dyDescent="0.25">
      <c r="M54" s="56"/>
      <c r="N54" s="56"/>
    </row>
    <row r="55" spans="13:14" ht="15.75" customHeight="1" x14ac:dyDescent="0.25">
      <c r="M55" s="56"/>
      <c r="N55" s="56"/>
    </row>
    <row r="56" spans="13:14" ht="15.75" customHeight="1" x14ac:dyDescent="0.25">
      <c r="M56" s="56"/>
      <c r="N56" s="56"/>
    </row>
    <row r="57" spans="13:14" ht="15.75" customHeight="1" x14ac:dyDescent="0.25">
      <c r="M57" s="56"/>
      <c r="N57" s="56"/>
    </row>
    <row r="58" spans="13:14" ht="15.75" customHeight="1" x14ac:dyDescent="0.25">
      <c r="M58" s="56"/>
      <c r="N58" s="56"/>
    </row>
    <row r="59" spans="13:14" ht="15.75" customHeight="1" x14ac:dyDescent="0.25">
      <c r="M59" s="56"/>
      <c r="N59" s="56"/>
    </row>
    <row r="60" spans="13:14" ht="15.75" customHeight="1" x14ac:dyDescent="0.25">
      <c r="M60" s="56"/>
      <c r="N60" s="56"/>
    </row>
    <row r="61" spans="13:14" ht="15.75" customHeight="1" x14ac:dyDescent="0.25">
      <c r="M61" s="56"/>
      <c r="N61" s="56"/>
    </row>
    <row r="62" spans="13:14" ht="15.75" customHeight="1" x14ac:dyDescent="0.25">
      <c r="M62" s="56"/>
      <c r="N62" s="56"/>
    </row>
    <row r="63" spans="13:14" ht="15.75" customHeight="1" x14ac:dyDescent="0.25">
      <c r="M63" s="56"/>
      <c r="N63" s="56"/>
    </row>
    <row r="64" spans="13:14" ht="15.75" customHeight="1" x14ac:dyDescent="0.25">
      <c r="M64" s="56"/>
      <c r="N64" s="56"/>
    </row>
    <row r="65" spans="13:14" ht="15.75" customHeight="1" x14ac:dyDescent="0.25">
      <c r="M65" s="56"/>
      <c r="N65" s="56"/>
    </row>
    <row r="66" spans="13:14" ht="15.75" customHeight="1" x14ac:dyDescent="0.25">
      <c r="M66" s="56"/>
      <c r="N66" s="56"/>
    </row>
    <row r="67" spans="13:14" ht="15.75" customHeight="1" x14ac:dyDescent="0.25">
      <c r="M67" s="56"/>
      <c r="N67" s="56"/>
    </row>
    <row r="68" spans="13:14" ht="15.75" customHeight="1" x14ac:dyDescent="0.25">
      <c r="M68" s="56"/>
      <c r="N68" s="56"/>
    </row>
    <row r="69" spans="13:14" ht="15.75" customHeight="1" x14ac:dyDescent="0.25">
      <c r="M69" s="56"/>
      <c r="N69" s="56"/>
    </row>
    <row r="70" spans="13:14" ht="15.75" customHeight="1" x14ac:dyDescent="0.25">
      <c r="M70" s="56"/>
      <c r="N70" s="56"/>
    </row>
    <row r="71" spans="13:14" ht="15.75" customHeight="1" x14ac:dyDescent="0.25">
      <c r="M71" s="56"/>
      <c r="N71" s="56"/>
    </row>
    <row r="72" spans="13:14" ht="15.75" customHeight="1" x14ac:dyDescent="0.25">
      <c r="M72" s="56"/>
      <c r="N72" s="56"/>
    </row>
    <row r="73" spans="13:14" ht="15.75" customHeight="1" x14ac:dyDescent="0.25">
      <c r="M73" s="56"/>
      <c r="N73" s="56"/>
    </row>
    <row r="74" spans="13:14" ht="15.75" customHeight="1" x14ac:dyDescent="0.25">
      <c r="M74" s="56"/>
      <c r="N74" s="56"/>
    </row>
    <row r="75" spans="13:14" ht="15.75" customHeight="1" x14ac:dyDescent="0.25">
      <c r="M75" s="56"/>
      <c r="N75" s="56"/>
    </row>
    <row r="76" spans="13:14" ht="15.75" customHeight="1" x14ac:dyDescent="0.25">
      <c r="M76" s="56"/>
      <c r="N76" s="56"/>
    </row>
    <row r="77" spans="13:14" ht="15.75" customHeight="1" x14ac:dyDescent="0.25">
      <c r="M77" s="56"/>
      <c r="N77" s="56"/>
    </row>
    <row r="78" spans="13:14" ht="15.75" customHeight="1" x14ac:dyDescent="0.25">
      <c r="M78" s="56"/>
      <c r="N78" s="56"/>
    </row>
    <row r="79" spans="13:14" ht="15.75" customHeight="1" x14ac:dyDescent="0.25">
      <c r="M79" s="56"/>
      <c r="N79" s="56"/>
    </row>
    <row r="80" spans="13:14" ht="15.75" customHeight="1" x14ac:dyDescent="0.25">
      <c r="M80" s="56"/>
      <c r="N80" s="56"/>
    </row>
    <row r="81" spans="13:14" ht="15.75" customHeight="1" x14ac:dyDescent="0.25">
      <c r="M81" s="56"/>
      <c r="N81" s="56"/>
    </row>
    <row r="82" spans="13:14" ht="15.75" customHeight="1" x14ac:dyDescent="0.25">
      <c r="M82" s="56"/>
      <c r="N82" s="56"/>
    </row>
    <row r="83" spans="13:14" ht="15.75" customHeight="1" x14ac:dyDescent="0.25">
      <c r="M83" s="56"/>
      <c r="N83" s="56"/>
    </row>
    <row r="84" spans="13:14" ht="15.75" customHeight="1" x14ac:dyDescent="0.25">
      <c r="M84" s="56"/>
      <c r="N84" s="56"/>
    </row>
    <row r="85" spans="13:14" ht="15.75" customHeight="1" x14ac:dyDescent="0.25">
      <c r="M85" s="56"/>
      <c r="N85" s="56"/>
    </row>
    <row r="86" spans="13:14" ht="15.75" customHeight="1" x14ac:dyDescent="0.25">
      <c r="M86" s="56"/>
      <c r="N86" s="56"/>
    </row>
    <row r="87" spans="13:14" ht="15.75" customHeight="1" x14ac:dyDescent="0.25">
      <c r="M87" s="56"/>
      <c r="N87" s="56"/>
    </row>
    <row r="88" spans="13:14" ht="15.75" customHeight="1" x14ac:dyDescent="0.25">
      <c r="M88" s="56"/>
      <c r="N88" s="56"/>
    </row>
    <row r="89" spans="13:14" ht="15.75" customHeight="1" x14ac:dyDescent="0.25">
      <c r="M89" s="56"/>
      <c r="N89" s="56"/>
    </row>
    <row r="90" spans="13:14" ht="15.75" customHeight="1" x14ac:dyDescent="0.25">
      <c r="M90" s="56"/>
      <c r="N90" s="56"/>
    </row>
    <row r="91" spans="13:14" ht="15.75" customHeight="1" x14ac:dyDescent="0.25">
      <c r="M91" s="56"/>
      <c r="N91" s="56"/>
    </row>
    <row r="92" spans="13:14" ht="15.75" customHeight="1" x14ac:dyDescent="0.25">
      <c r="M92" s="56"/>
      <c r="N92" s="56"/>
    </row>
    <row r="93" spans="13:14" ht="15.75" customHeight="1" x14ac:dyDescent="0.25">
      <c r="M93" s="56"/>
      <c r="N93" s="56"/>
    </row>
    <row r="94" spans="13:14" ht="15.75" customHeight="1" x14ac:dyDescent="0.25">
      <c r="M94" s="56"/>
      <c r="N94" s="56"/>
    </row>
    <row r="95" spans="13:14" ht="15.75" customHeight="1" x14ac:dyDescent="0.25">
      <c r="M95" s="56"/>
      <c r="N95" s="56"/>
    </row>
    <row r="96" spans="13:14" ht="15.75" customHeight="1" x14ac:dyDescent="0.25">
      <c r="M96" s="56"/>
      <c r="N96" s="56"/>
    </row>
    <row r="97" spans="13:14" ht="15.75" customHeight="1" x14ac:dyDescent="0.25">
      <c r="M97" s="56"/>
      <c r="N97" s="56"/>
    </row>
    <row r="98" spans="13:14" ht="15.75" customHeight="1" x14ac:dyDescent="0.25">
      <c r="M98" s="56"/>
      <c r="N98" s="56"/>
    </row>
    <row r="99" spans="13:14" ht="15.75" customHeight="1" x14ac:dyDescent="0.25">
      <c r="M99" s="56"/>
      <c r="N99" s="56"/>
    </row>
    <row r="100" spans="13:14" ht="15.75" customHeight="1" x14ac:dyDescent="0.25">
      <c r="M100" s="56"/>
      <c r="N100" s="56"/>
    </row>
    <row r="101" spans="13:14" ht="15.75" customHeight="1" x14ac:dyDescent="0.25">
      <c r="M101" s="56"/>
      <c r="N101" s="56"/>
    </row>
    <row r="102" spans="13:14" ht="15.75" customHeight="1" x14ac:dyDescent="0.25">
      <c r="M102" s="56"/>
      <c r="N102" s="56"/>
    </row>
    <row r="103" spans="13:14" ht="15.75" customHeight="1" x14ac:dyDescent="0.25">
      <c r="M103" s="56"/>
      <c r="N103" s="56"/>
    </row>
    <row r="104" spans="13:14" ht="15.75" customHeight="1" x14ac:dyDescent="0.25">
      <c r="M104" s="56"/>
      <c r="N104" s="56"/>
    </row>
    <row r="105" spans="13:14" ht="15.75" customHeight="1" x14ac:dyDescent="0.25">
      <c r="M105" s="56"/>
      <c r="N105" s="56"/>
    </row>
    <row r="106" spans="13:14" ht="15.75" customHeight="1" x14ac:dyDescent="0.25">
      <c r="M106" s="56"/>
      <c r="N106" s="56"/>
    </row>
    <row r="107" spans="13:14" ht="15.75" customHeight="1" x14ac:dyDescent="0.25">
      <c r="M107" s="56"/>
      <c r="N107" s="56"/>
    </row>
    <row r="108" spans="13:14" ht="15.75" customHeight="1" x14ac:dyDescent="0.25">
      <c r="M108" s="56"/>
      <c r="N108" s="56"/>
    </row>
    <row r="109" spans="13:14" ht="15.75" customHeight="1" x14ac:dyDescent="0.25">
      <c r="M109" s="56"/>
      <c r="N109" s="56"/>
    </row>
    <row r="110" spans="13:14" ht="15.75" customHeight="1" x14ac:dyDescent="0.25">
      <c r="M110" s="56"/>
      <c r="N110" s="56"/>
    </row>
    <row r="111" spans="13:14" ht="15.75" customHeight="1" x14ac:dyDescent="0.25">
      <c r="M111" s="56"/>
      <c r="N111" s="56"/>
    </row>
    <row r="112" spans="13:14" ht="15.75" customHeight="1" x14ac:dyDescent="0.25">
      <c r="M112" s="56"/>
      <c r="N112" s="56"/>
    </row>
    <row r="113" spans="13:14" ht="15.75" customHeight="1" x14ac:dyDescent="0.25">
      <c r="M113" s="56"/>
      <c r="N113" s="56"/>
    </row>
    <row r="114" spans="13:14" ht="15.75" customHeight="1" x14ac:dyDescent="0.25">
      <c r="M114" s="56"/>
      <c r="N114" s="56"/>
    </row>
    <row r="115" spans="13:14" ht="15.75" customHeight="1" x14ac:dyDescent="0.25">
      <c r="M115" s="56"/>
      <c r="N115" s="56"/>
    </row>
    <row r="116" spans="13:14" ht="15.75" customHeight="1" x14ac:dyDescent="0.25">
      <c r="M116" s="56"/>
      <c r="N116" s="56"/>
    </row>
    <row r="117" spans="13:14" ht="15.75" customHeight="1" x14ac:dyDescent="0.25">
      <c r="M117" s="56"/>
      <c r="N117" s="56"/>
    </row>
    <row r="118" spans="13:14" ht="15.75" customHeight="1" x14ac:dyDescent="0.25">
      <c r="M118" s="56"/>
      <c r="N118" s="56"/>
    </row>
    <row r="119" spans="13:14" ht="15.75" customHeight="1" x14ac:dyDescent="0.25">
      <c r="M119" s="56"/>
      <c r="N119" s="56"/>
    </row>
    <row r="120" spans="13:14" ht="15.75" customHeight="1" x14ac:dyDescent="0.25">
      <c r="M120" s="56"/>
      <c r="N120" s="56"/>
    </row>
    <row r="121" spans="13:14" ht="15.75" customHeight="1" x14ac:dyDescent="0.25">
      <c r="M121" s="56"/>
      <c r="N121" s="56"/>
    </row>
    <row r="122" spans="13:14" ht="15.75" customHeight="1" x14ac:dyDescent="0.25">
      <c r="M122" s="56"/>
      <c r="N122" s="56"/>
    </row>
    <row r="123" spans="13:14" ht="15.75" customHeight="1" x14ac:dyDescent="0.25">
      <c r="M123" s="56"/>
      <c r="N123" s="56"/>
    </row>
    <row r="124" spans="13:14" ht="15.75" customHeight="1" x14ac:dyDescent="0.25">
      <c r="M124" s="56"/>
      <c r="N124" s="56"/>
    </row>
    <row r="125" spans="13:14" ht="15.75" customHeight="1" x14ac:dyDescent="0.25">
      <c r="M125" s="56"/>
      <c r="N125" s="56"/>
    </row>
    <row r="126" spans="13:14" ht="15.75" customHeight="1" x14ac:dyDescent="0.25">
      <c r="M126" s="56"/>
      <c r="N126" s="56"/>
    </row>
    <row r="127" spans="13:14" ht="15.75" customHeight="1" x14ac:dyDescent="0.25">
      <c r="M127" s="56"/>
      <c r="N127" s="56"/>
    </row>
    <row r="128" spans="13:14" ht="15.75" customHeight="1" x14ac:dyDescent="0.25">
      <c r="M128" s="56"/>
      <c r="N128" s="56"/>
    </row>
    <row r="129" spans="13:14" ht="15.75" customHeight="1" x14ac:dyDescent="0.25">
      <c r="M129" s="56"/>
      <c r="N129" s="56"/>
    </row>
    <row r="130" spans="13:14" ht="15.75" customHeight="1" x14ac:dyDescent="0.25">
      <c r="M130" s="56"/>
      <c r="N130" s="56"/>
    </row>
    <row r="131" spans="13:14" ht="15.75" customHeight="1" x14ac:dyDescent="0.25">
      <c r="M131" s="56"/>
      <c r="N131" s="56"/>
    </row>
    <row r="132" spans="13:14" ht="15.75" customHeight="1" x14ac:dyDescent="0.25">
      <c r="M132" s="56"/>
      <c r="N132" s="56"/>
    </row>
    <row r="133" spans="13:14" ht="15.75" customHeight="1" x14ac:dyDescent="0.25">
      <c r="M133" s="56"/>
      <c r="N133" s="56"/>
    </row>
    <row r="134" spans="13:14" ht="15.75" customHeight="1" x14ac:dyDescent="0.25">
      <c r="M134" s="56"/>
      <c r="N134" s="56"/>
    </row>
    <row r="135" spans="13:14" ht="15.75" customHeight="1" x14ac:dyDescent="0.25">
      <c r="M135" s="56"/>
      <c r="N135" s="56"/>
    </row>
    <row r="136" spans="13:14" ht="15.75" customHeight="1" x14ac:dyDescent="0.25">
      <c r="M136" s="56"/>
      <c r="N136" s="56"/>
    </row>
    <row r="137" spans="13:14" ht="15.75" customHeight="1" x14ac:dyDescent="0.25">
      <c r="M137" s="56"/>
      <c r="N137" s="56"/>
    </row>
    <row r="138" spans="13:14" ht="15.75" customHeight="1" x14ac:dyDescent="0.25">
      <c r="M138" s="56"/>
      <c r="N138" s="56"/>
    </row>
    <row r="139" spans="13:14" ht="15.75" customHeight="1" x14ac:dyDescent="0.25">
      <c r="M139" s="56"/>
      <c r="N139" s="56"/>
    </row>
    <row r="140" spans="13:14" ht="15.75" customHeight="1" x14ac:dyDescent="0.25">
      <c r="M140" s="56"/>
      <c r="N140" s="56"/>
    </row>
    <row r="141" spans="13:14" ht="15.75" customHeight="1" x14ac:dyDescent="0.25">
      <c r="M141" s="56"/>
      <c r="N141" s="56"/>
    </row>
    <row r="142" spans="13:14" ht="15.75" customHeight="1" x14ac:dyDescent="0.25">
      <c r="M142" s="56"/>
      <c r="N142" s="56"/>
    </row>
    <row r="143" spans="13:14" ht="15.75" customHeight="1" x14ac:dyDescent="0.25">
      <c r="M143" s="56"/>
      <c r="N143" s="56"/>
    </row>
    <row r="144" spans="13:14" ht="15.75" customHeight="1" x14ac:dyDescent="0.25">
      <c r="M144" s="56"/>
      <c r="N144" s="56"/>
    </row>
    <row r="145" spans="13:14" ht="15.75" customHeight="1" x14ac:dyDescent="0.25">
      <c r="M145" s="56"/>
      <c r="N145" s="56"/>
    </row>
    <row r="146" spans="13:14" ht="15.75" customHeight="1" x14ac:dyDescent="0.25">
      <c r="M146" s="56"/>
      <c r="N146" s="56"/>
    </row>
    <row r="147" spans="13:14" ht="15.75" customHeight="1" x14ac:dyDescent="0.25">
      <c r="M147" s="56"/>
      <c r="N147" s="56"/>
    </row>
    <row r="148" spans="13:14" ht="15.75" customHeight="1" x14ac:dyDescent="0.25">
      <c r="M148" s="56"/>
      <c r="N148" s="56"/>
    </row>
    <row r="149" spans="13:14" ht="15.75" customHeight="1" x14ac:dyDescent="0.25">
      <c r="M149" s="56"/>
      <c r="N149" s="56"/>
    </row>
    <row r="150" spans="13:14" ht="15.75" customHeight="1" x14ac:dyDescent="0.25">
      <c r="M150" s="56"/>
      <c r="N150" s="56"/>
    </row>
    <row r="151" spans="13:14" ht="15.75" customHeight="1" x14ac:dyDescent="0.25">
      <c r="M151" s="56"/>
      <c r="N151" s="56"/>
    </row>
    <row r="152" spans="13:14" ht="15.75" customHeight="1" x14ac:dyDescent="0.25">
      <c r="M152" s="56"/>
      <c r="N152" s="56"/>
    </row>
    <row r="153" spans="13:14" ht="15.75" customHeight="1" x14ac:dyDescent="0.25">
      <c r="M153" s="56"/>
      <c r="N153" s="56"/>
    </row>
    <row r="154" spans="13:14" ht="15.75" customHeight="1" x14ac:dyDescent="0.25">
      <c r="M154" s="56"/>
      <c r="N154" s="56"/>
    </row>
    <row r="155" spans="13:14" ht="15.75" customHeight="1" x14ac:dyDescent="0.25">
      <c r="M155" s="56"/>
      <c r="N155" s="56"/>
    </row>
    <row r="156" spans="13:14" ht="15.75" customHeight="1" x14ac:dyDescent="0.25">
      <c r="M156" s="56"/>
      <c r="N156" s="56"/>
    </row>
    <row r="157" spans="13:14" ht="15.75" customHeight="1" x14ac:dyDescent="0.25">
      <c r="M157" s="56"/>
      <c r="N157" s="56"/>
    </row>
    <row r="158" spans="13:14" ht="15.75" customHeight="1" x14ac:dyDescent="0.25">
      <c r="M158" s="56"/>
      <c r="N158" s="56"/>
    </row>
    <row r="159" spans="13:14" ht="15.75" customHeight="1" x14ac:dyDescent="0.25">
      <c r="M159" s="56"/>
      <c r="N159" s="56"/>
    </row>
    <row r="160" spans="13:14" ht="15.75" customHeight="1" x14ac:dyDescent="0.25">
      <c r="M160" s="56"/>
      <c r="N160" s="56"/>
    </row>
    <row r="161" spans="13:14" ht="15.75" customHeight="1" x14ac:dyDescent="0.25">
      <c r="M161" s="56"/>
      <c r="N161" s="56"/>
    </row>
    <row r="162" spans="13:14" ht="15.75" customHeight="1" x14ac:dyDescent="0.25">
      <c r="M162" s="56"/>
      <c r="N162" s="56"/>
    </row>
    <row r="163" spans="13:14" ht="15.75" customHeight="1" x14ac:dyDescent="0.25">
      <c r="M163" s="56"/>
      <c r="N163" s="56"/>
    </row>
    <row r="164" spans="13:14" ht="15.75" customHeight="1" x14ac:dyDescent="0.25">
      <c r="M164" s="56"/>
      <c r="N164" s="56"/>
    </row>
    <row r="165" spans="13:14" ht="15.75" customHeight="1" x14ac:dyDescent="0.25">
      <c r="M165" s="56"/>
      <c r="N165" s="56"/>
    </row>
    <row r="166" spans="13:14" ht="15.75" customHeight="1" x14ac:dyDescent="0.25">
      <c r="M166" s="56"/>
      <c r="N166" s="56"/>
    </row>
    <row r="167" spans="13:14" ht="15.75" customHeight="1" x14ac:dyDescent="0.25">
      <c r="M167" s="56"/>
      <c r="N167" s="56"/>
    </row>
    <row r="168" spans="13:14" ht="15.75" customHeight="1" x14ac:dyDescent="0.25">
      <c r="M168" s="56"/>
      <c r="N168" s="56"/>
    </row>
    <row r="169" spans="13:14" ht="15.75" customHeight="1" x14ac:dyDescent="0.25">
      <c r="M169" s="56"/>
      <c r="N169" s="56"/>
    </row>
    <row r="170" spans="13:14" ht="15.75" customHeight="1" x14ac:dyDescent="0.25">
      <c r="M170" s="56"/>
      <c r="N170" s="56"/>
    </row>
    <row r="171" spans="13:14" ht="15.75" customHeight="1" x14ac:dyDescent="0.25">
      <c r="M171" s="56"/>
      <c r="N171" s="56"/>
    </row>
    <row r="172" spans="13:14" ht="15.75" customHeight="1" x14ac:dyDescent="0.25">
      <c r="M172" s="56"/>
      <c r="N172" s="56"/>
    </row>
    <row r="173" spans="13:14" ht="15.75" customHeight="1" x14ac:dyDescent="0.25">
      <c r="M173" s="56"/>
      <c r="N173" s="56"/>
    </row>
    <row r="174" spans="13:14" ht="15.75" customHeight="1" x14ac:dyDescent="0.25">
      <c r="M174" s="56"/>
      <c r="N174" s="56"/>
    </row>
    <row r="175" spans="13:14" ht="15.75" customHeight="1" x14ac:dyDescent="0.25">
      <c r="M175" s="56"/>
      <c r="N175" s="56"/>
    </row>
    <row r="176" spans="13:14" ht="15.75" customHeight="1" x14ac:dyDescent="0.25">
      <c r="M176" s="56"/>
      <c r="N176" s="56"/>
    </row>
    <row r="177" spans="3:14" ht="15.75" customHeight="1" x14ac:dyDescent="0.25">
      <c r="M177" s="56"/>
      <c r="N177" s="56"/>
    </row>
    <row r="178" spans="3:14" ht="15.75" customHeight="1" x14ac:dyDescent="0.25">
      <c r="M178" s="56"/>
      <c r="N178" s="56"/>
    </row>
    <row r="179" spans="3:14" ht="15.75" customHeight="1" x14ac:dyDescent="0.25">
      <c r="M179" s="56"/>
      <c r="N179" s="56"/>
    </row>
    <row r="180" spans="3:14" ht="15.75" customHeight="1" x14ac:dyDescent="0.25">
      <c r="M180" s="56"/>
      <c r="N180" s="56"/>
    </row>
    <row r="181" spans="3:14" ht="15.75" customHeight="1" x14ac:dyDescent="0.25">
      <c r="M181" s="56"/>
      <c r="N181" s="56"/>
    </row>
    <row r="182" spans="3:14" ht="15.75" customHeight="1" x14ac:dyDescent="0.25">
      <c r="M182" s="56"/>
      <c r="N182" s="56"/>
    </row>
    <row r="183" spans="3:14" ht="15.75" customHeight="1" x14ac:dyDescent="0.25">
      <c r="M183" s="56"/>
      <c r="N183" s="56"/>
    </row>
    <row r="184" spans="3:14" ht="15.75" customHeight="1" x14ac:dyDescent="0.25">
      <c r="M184" s="56"/>
      <c r="N184" s="56"/>
    </row>
    <row r="185" spans="3:14" ht="15.75" customHeight="1" x14ac:dyDescent="0.25">
      <c r="M185" s="56"/>
      <c r="N185" s="56"/>
    </row>
    <row r="186" spans="3:14" ht="15.75" customHeight="1" x14ac:dyDescent="0.25">
      <c r="M186" s="56"/>
      <c r="N186" s="56"/>
    </row>
    <row r="187" spans="3:14" ht="15.75" customHeight="1" x14ac:dyDescent="0.25">
      <c r="M187" s="56"/>
      <c r="N187" s="56"/>
    </row>
    <row r="188" spans="3:14" ht="15.75" customHeight="1" x14ac:dyDescent="0.25">
      <c r="M188" s="56"/>
      <c r="N188" s="56"/>
    </row>
    <row r="189" spans="3:14" ht="15.75" customHeight="1" x14ac:dyDescent="0.25">
      <c r="M189" s="56"/>
      <c r="N189" s="56"/>
    </row>
    <row r="190" spans="3:14" ht="15.75" customHeight="1" x14ac:dyDescent="0.25">
      <c r="M190" s="56"/>
      <c r="N190" s="56"/>
    </row>
    <row r="191" spans="3:14" ht="15.75" customHeight="1" x14ac:dyDescent="0.25">
      <c r="M191" s="56"/>
      <c r="N191" s="56"/>
    </row>
    <row r="192" spans="3:14" ht="15.75" customHeight="1" x14ac:dyDescent="0.25">
      <c r="C192" s="57" t="s">
        <v>138</v>
      </c>
      <c r="D192" s="57" t="s">
        <v>139</v>
      </c>
      <c r="M192" s="56"/>
      <c r="N192" s="56"/>
    </row>
    <row r="193" spans="1:14" ht="15.75" customHeight="1" x14ac:dyDescent="0.25">
      <c r="A193" s="58">
        <v>1</v>
      </c>
      <c r="B193" s="59" t="s">
        <v>140</v>
      </c>
      <c r="C193" s="60">
        <v>2.46</v>
      </c>
      <c r="D193" s="60">
        <v>1.1599999999999999</v>
      </c>
      <c r="L193" s="56"/>
      <c r="M193" s="56"/>
    </row>
    <row r="194" spans="1:14" ht="15.75" customHeight="1" x14ac:dyDescent="0.25">
      <c r="A194" s="58">
        <v>2</v>
      </c>
      <c r="B194" s="59" t="s">
        <v>65</v>
      </c>
      <c r="C194" s="60">
        <v>1.3</v>
      </c>
      <c r="D194" s="60">
        <v>0.79</v>
      </c>
      <c r="L194" s="56"/>
      <c r="M194" s="56"/>
    </row>
    <row r="195" spans="1:14" ht="15.75" customHeight="1" x14ac:dyDescent="0.25">
      <c r="A195" s="58">
        <v>3</v>
      </c>
      <c r="B195" s="59" t="s">
        <v>71</v>
      </c>
      <c r="C195" s="60">
        <v>1.21</v>
      </c>
      <c r="D195" s="60">
        <v>0.47</v>
      </c>
      <c r="L195" s="56"/>
      <c r="M195" s="56"/>
    </row>
    <row r="196" spans="1:14" ht="15.75" customHeight="1" x14ac:dyDescent="0.25">
      <c r="A196" s="58">
        <v>4</v>
      </c>
      <c r="B196" s="59" t="s">
        <v>81</v>
      </c>
      <c r="C196" s="60">
        <v>0.37</v>
      </c>
      <c r="D196" s="60">
        <v>0.74</v>
      </c>
      <c r="L196" s="56"/>
      <c r="M196" s="56"/>
    </row>
    <row r="197" spans="1:14" ht="15.75" customHeight="1" x14ac:dyDescent="0.25">
      <c r="A197" s="58">
        <v>5</v>
      </c>
      <c r="B197" s="59" t="s">
        <v>99</v>
      </c>
      <c r="C197" s="60">
        <v>0.3</v>
      </c>
      <c r="D197" s="60">
        <v>0.09</v>
      </c>
      <c r="L197" s="56"/>
      <c r="M197" s="56"/>
    </row>
    <row r="198" spans="1:14" ht="15.75" customHeight="1" x14ac:dyDescent="0.25">
      <c r="A198" s="58">
        <v>6</v>
      </c>
      <c r="B198" s="59" t="s">
        <v>109</v>
      </c>
      <c r="C198" s="60">
        <v>0.38</v>
      </c>
      <c r="D198" s="60">
        <v>0.53</v>
      </c>
      <c r="L198" s="56"/>
      <c r="M198" s="56"/>
    </row>
    <row r="199" spans="1:14" ht="15.75" customHeight="1" x14ac:dyDescent="0.25">
      <c r="A199" s="58">
        <v>7</v>
      </c>
      <c r="B199" s="59" t="s">
        <v>113</v>
      </c>
      <c r="C199" s="60">
        <v>3.72</v>
      </c>
      <c r="D199" s="60">
        <v>4.0999999999999996</v>
      </c>
      <c r="L199" s="56"/>
      <c r="M199" s="56"/>
    </row>
    <row r="200" spans="1:14" ht="15.75" customHeight="1" x14ac:dyDescent="0.25">
      <c r="A200" s="58">
        <v>8</v>
      </c>
      <c r="B200" s="59" t="s">
        <v>115</v>
      </c>
      <c r="C200" s="60">
        <v>1.1100000000000001</v>
      </c>
      <c r="D200" s="60">
        <v>1.04</v>
      </c>
      <c r="L200" s="56"/>
      <c r="M200" s="56"/>
    </row>
    <row r="201" spans="1:14" ht="15.75" customHeight="1" x14ac:dyDescent="0.25">
      <c r="B201" s="56" t="s">
        <v>141</v>
      </c>
      <c r="C201" s="60">
        <v>1.36</v>
      </c>
      <c r="D201" s="60">
        <v>1.1000000000000001</v>
      </c>
      <c r="M201" s="56"/>
      <c r="N201" s="56"/>
    </row>
    <row r="202" spans="1:14" ht="15.75" customHeight="1" x14ac:dyDescent="0.25">
      <c r="M202" s="56"/>
      <c r="N202" s="56"/>
    </row>
    <row r="203" spans="1:14" ht="15.75" customHeight="1" x14ac:dyDescent="0.25">
      <c r="A203" s="57">
        <v>1</v>
      </c>
      <c r="B203" s="57" t="s">
        <v>79</v>
      </c>
      <c r="C203" s="60">
        <v>1.52</v>
      </c>
      <c r="D203" s="60">
        <v>0.67</v>
      </c>
      <c r="L203" s="56"/>
      <c r="M203" s="56"/>
    </row>
    <row r="204" spans="1:14" ht="15.75" customHeight="1" x14ac:dyDescent="0.25">
      <c r="A204" s="57">
        <v>2</v>
      </c>
      <c r="B204" s="57" t="s">
        <v>87</v>
      </c>
      <c r="C204" s="60">
        <v>1.27</v>
      </c>
      <c r="D204" s="60">
        <v>1.34</v>
      </c>
      <c r="L204" s="56"/>
      <c r="M204" s="56"/>
    </row>
    <row r="205" spans="1:14" ht="15.75" customHeight="1" x14ac:dyDescent="0.25">
      <c r="A205" s="57">
        <v>3</v>
      </c>
      <c r="B205" s="57" t="s">
        <v>93</v>
      </c>
      <c r="C205" s="60">
        <v>0.57999999999999996</v>
      </c>
      <c r="D205" s="60">
        <v>0.26</v>
      </c>
      <c r="L205" s="56"/>
      <c r="M205" s="56"/>
    </row>
    <row r="206" spans="1:14" ht="15.75" customHeight="1" x14ac:dyDescent="0.25">
      <c r="A206" s="57">
        <v>4</v>
      </c>
      <c r="B206" s="57" t="s">
        <v>97</v>
      </c>
      <c r="C206" s="60">
        <v>1.1599999999999999</v>
      </c>
      <c r="D206" s="60">
        <v>1.1200000000000001</v>
      </c>
      <c r="L206" s="56"/>
      <c r="M206" s="56"/>
    </row>
    <row r="207" spans="1:14" ht="15.75" customHeight="1" x14ac:dyDescent="0.25">
      <c r="A207" s="57">
        <v>5</v>
      </c>
      <c r="B207" s="57" t="s">
        <v>107</v>
      </c>
      <c r="C207" s="60">
        <v>3.19</v>
      </c>
      <c r="D207" s="60">
        <v>1.89</v>
      </c>
      <c r="L207" s="56"/>
      <c r="M207" s="56"/>
    </row>
    <row r="208" spans="1:14" ht="15.75" customHeight="1" x14ac:dyDescent="0.25">
      <c r="A208" s="57">
        <v>6</v>
      </c>
      <c r="B208" s="57" t="s">
        <v>119</v>
      </c>
      <c r="C208" s="60">
        <v>3.85</v>
      </c>
      <c r="D208" s="60">
        <v>1.94</v>
      </c>
      <c r="L208" s="56"/>
      <c r="M208" s="56"/>
    </row>
    <row r="209" spans="1:14" ht="15.75" customHeight="1" x14ac:dyDescent="0.25">
      <c r="B209" s="56" t="s">
        <v>141</v>
      </c>
      <c r="C209" s="60">
        <v>1.93</v>
      </c>
      <c r="D209" s="60">
        <v>1.2</v>
      </c>
      <c r="M209" s="56"/>
      <c r="N209" s="56"/>
    </row>
    <row r="210" spans="1:14" ht="15.75" customHeight="1" x14ac:dyDescent="0.25">
      <c r="B210" s="56"/>
      <c r="C210" s="60"/>
      <c r="D210" s="60"/>
      <c r="M210" s="56"/>
      <c r="N210" s="56"/>
    </row>
    <row r="211" spans="1:14" ht="15.75" customHeight="1" x14ac:dyDescent="0.25">
      <c r="A211" s="57">
        <v>1</v>
      </c>
      <c r="B211" s="56" t="s">
        <v>77</v>
      </c>
      <c r="C211" s="60">
        <v>3.06</v>
      </c>
      <c r="D211" s="60">
        <v>1.83</v>
      </c>
      <c r="L211" s="56"/>
      <c r="M211" s="56"/>
    </row>
    <row r="212" spans="1:14" ht="15.75" customHeight="1" x14ac:dyDescent="0.25">
      <c r="A212" s="57">
        <v>2</v>
      </c>
      <c r="B212" s="57" t="s">
        <v>85</v>
      </c>
      <c r="C212" s="60">
        <v>3.68</v>
      </c>
      <c r="D212" s="60">
        <v>1.34</v>
      </c>
      <c r="L212" s="56"/>
      <c r="M212" s="56"/>
    </row>
    <row r="213" spans="1:14" ht="15.75" customHeight="1" x14ac:dyDescent="0.25">
      <c r="A213" s="57">
        <v>3</v>
      </c>
      <c r="B213" s="57" t="s">
        <v>103</v>
      </c>
      <c r="C213" s="60">
        <v>0.65</v>
      </c>
      <c r="D213" s="60">
        <v>0.72</v>
      </c>
      <c r="L213" s="56"/>
      <c r="M213" s="56"/>
    </row>
    <row r="214" spans="1:14" ht="15.75" customHeight="1" x14ac:dyDescent="0.25">
      <c r="A214" s="57">
        <v>4</v>
      </c>
      <c r="B214" s="57" t="s">
        <v>121</v>
      </c>
      <c r="C214" s="60">
        <v>3.37</v>
      </c>
      <c r="D214" s="60">
        <v>3.04</v>
      </c>
      <c r="L214" s="56"/>
      <c r="M214" s="56"/>
    </row>
    <row r="215" spans="1:14" ht="15.75" customHeight="1" x14ac:dyDescent="0.25">
      <c r="A215" s="57">
        <v>5</v>
      </c>
      <c r="B215" s="57" t="s">
        <v>123</v>
      </c>
      <c r="C215" s="60">
        <v>2.7</v>
      </c>
      <c r="D215" s="60">
        <v>1.38</v>
      </c>
      <c r="L215" s="56"/>
      <c r="M215" s="56"/>
    </row>
    <row r="216" spans="1:14" ht="15.75" customHeight="1" x14ac:dyDescent="0.25">
      <c r="A216" s="57">
        <v>6</v>
      </c>
      <c r="B216" s="57" t="s">
        <v>125</v>
      </c>
      <c r="C216" s="60">
        <v>2.13</v>
      </c>
      <c r="D216" s="60">
        <v>0.7</v>
      </c>
      <c r="M216" s="56"/>
      <c r="N216" s="56"/>
    </row>
    <row r="217" spans="1:14" ht="15.75" customHeight="1" x14ac:dyDescent="0.25">
      <c r="B217" s="56" t="s">
        <v>141</v>
      </c>
      <c r="C217" s="60">
        <v>2.6</v>
      </c>
      <c r="D217" s="60">
        <v>1.5</v>
      </c>
      <c r="M217" s="56"/>
      <c r="N217" s="56"/>
    </row>
    <row r="218" spans="1:14" ht="15.75" customHeight="1" x14ac:dyDescent="0.25">
      <c r="H218" s="56"/>
      <c r="I218" s="56"/>
    </row>
    <row r="219" spans="1:14" ht="15.75" customHeight="1" x14ac:dyDescent="0.25">
      <c r="A219" s="57">
        <v>1</v>
      </c>
      <c r="B219" s="57" t="s">
        <v>62</v>
      </c>
      <c r="C219" s="60">
        <v>1.57</v>
      </c>
      <c r="D219" s="60">
        <v>0.99</v>
      </c>
      <c r="H219" s="56"/>
      <c r="I219" s="56"/>
    </row>
    <row r="220" spans="1:14" ht="15.75" customHeight="1" x14ac:dyDescent="0.25">
      <c r="A220" s="57">
        <v>2</v>
      </c>
      <c r="B220" s="57" t="s">
        <v>67</v>
      </c>
      <c r="C220" s="60">
        <v>1.43</v>
      </c>
      <c r="D220" s="60">
        <v>0.55000000000000004</v>
      </c>
      <c r="H220" s="56"/>
      <c r="I220" s="56"/>
    </row>
    <row r="221" spans="1:14" ht="15.75" customHeight="1" x14ac:dyDescent="0.25">
      <c r="A221" s="57">
        <v>3</v>
      </c>
      <c r="B221" s="57" t="s">
        <v>69</v>
      </c>
      <c r="C221" s="60">
        <v>1.95</v>
      </c>
      <c r="D221" s="60">
        <v>1.25</v>
      </c>
      <c r="H221" s="56"/>
      <c r="I221" s="56"/>
    </row>
    <row r="222" spans="1:14" ht="15.75" customHeight="1" x14ac:dyDescent="0.25">
      <c r="A222" s="57">
        <v>4</v>
      </c>
      <c r="B222" s="57" t="s">
        <v>73</v>
      </c>
      <c r="C222" s="60">
        <v>1.1299999999999999</v>
      </c>
      <c r="D222" s="60">
        <v>0.76</v>
      </c>
      <c r="H222" s="56"/>
      <c r="I222" s="56"/>
    </row>
    <row r="223" spans="1:14" ht="15.75" customHeight="1" x14ac:dyDescent="0.25">
      <c r="A223" s="57">
        <v>5</v>
      </c>
      <c r="B223" s="57" t="s">
        <v>75</v>
      </c>
      <c r="C223" s="60">
        <v>1.24</v>
      </c>
      <c r="D223" s="60">
        <v>0.69</v>
      </c>
      <c r="H223" s="56"/>
      <c r="I223" s="56"/>
    </row>
    <row r="224" spans="1:14" ht="15.75" customHeight="1" x14ac:dyDescent="0.25">
      <c r="A224" s="57">
        <v>6</v>
      </c>
      <c r="B224" s="57" t="s">
        <v>83</v>
      </c>
      <c r="C224" s="60">
        <v>7.49</v>
      </c>
      <c r="D224" s="60">
        <v>3.87</v>
      </c>
      <c r="H224" s="56"/>
      <c r="I224" s="56"/>
    </row>
    <row r="225" spans="1:14" ht="15.75" customHeight="1" x14ac:dyDescent="0.25">
      <c r="A225" s="57">
        <v>7</v>
      </c>
      <c r="B225" s="57" t="s">
        <v>89</v>
      </c>
      <c r="C225" s="60">
        <v>0.72</v>
      </c>
      <c r="D225" s="60">
        <v>0.13</v>
      </c>
      <c r="H225" s="56"/>
      <c r="I225" s="56"/>
    </row>
    <row r="226" spans="1:14" ht="15.75" customHeight="1" x14ac:dyDescent="0.25">
      <c r="A226" s="57">
        <v>8</v>
      </c>
      <c r="B226" s="57" t="s">
        <v>91</v>
      </c>
      <c r="C226" s="60">
        <v>2.74</v>
      </c>
      <c r="D226" s="60">
        <v>0.85</v>
      </c>
      <c r="H226" s="56"/>
      <c r="I226" s="56"/>
    </row>
    <row r="227" spans="1:14" ht="15.75" customHeight="1" x14ac:dyDescent="0.25">
      <c r="A227" s="57">
        <v>9</v>
      </c>
      <c r="B227" s="57" t="s">
        <v>95</v>
      </c>
      <c r="C227" s="60">
        <v>2.27</v>
      </c>
      <c r="D227" s="60">
        <v>0.89</v>
      </c>
      <c r="H227" s="56"/>
      <c r="I227" s="56"/>
    </row>
    <row r="228" spans="1:14" ht="15.75" customHeight="1" x14ac:dyDescent="0.25">
      <c r="A228" s="57">
        <v>10</v>
      </c>
      <c r="B228" s="57" t="s">
        <v>101</v>
      </c>
      <c r="C228" s="60">
        <v>0.69</v>
      </c>
      <c r="D228" s="60">
        <v>0.11</v>
      </c>
      <c r="H228" s="56"/>
      <c r="I228" s="56"/>
    </row>
    <row r="229" spans="1:14" ht="15.75" customHeight="1" x14ac:dyDescent="0.25">
      <c r="A229" s="57">
        <v>11</v>
      </c>
      <c r="B229" s="57" t="s">
        <v>105</v>
      </c>
      <c r="C229" s="60">
        <v>2.19</v>
      </c>
      <c r="D229" s="60">
        <v>2.74</v>
      </c>
      <c r="H229" s="56"/>
      <c r="I229" s="56"/>
    </row>
    <row r="230" spans="1:14" ht="15.75" customHeight="1" x14ac:dyDescent="0.25">
      <c r="A230" s="57">
        <v>12</v>
      </c>
      <c r="B230" s="57" t="s">
        <v>111</v>
      </c>
      <c r="C230" s="60">
        <v>0.37</v>
      </c>
      <c r="D230" s="60">
        <v>0.67</v>
      </c>
      <c r="H230" s="56"/>
      <c r="I230" s="56"/>
    </row>
    <row r="231" spans="1:14" ht="15.75" customHeight="1" x14ac:dyDescent="0.25">
      <c r="A231" s="57">
        <v>13</v>
      </c>
      <c r="B231" s="57" t="s">
        <v>117</v>
      </c>
      <c r="C231" s="60">
        <v>1.46</v>
      </c>
      <c r="D231" s="60">
        <v>0.66</v>
      </c>
      <c r="H231" s="56"/>
      <c r="I231" s="56"/>
    </row>
    <row r="232" spans="1:14" ht="15.75" customHeight="1" x14ac:dyDescent="0.25">
      <c r="A232" s="57">
        <v>14</v>
      </c>
      <c r="B232" s="57" t="s">
        <v>127</v>
      </c>
      <c r="C232" s="60">
        <v>0.41</v>
      </c>
      <c r="D232" s="60">
        <v>0.1</v>
      </c>
      <c r="H232" s="56"/>
      <c r="I232" s="56"/>
    </row>
    <row r="233" spans="1:14" ht="15.75" customHeight="1" x14ac:dyDescent="0.25">
      <c r="A233" s="57">
        <v>15</v>
      </c>
      <c r="B233" s="57" t="s">
        <v>129</v>
      </c>
      <c r="C233" s="60">
        <v>1.51</v>
      </c>
      <c r="D233" s="60">
        <v>1.65</v>
      </c>
      <c r="H233" s="56"/>
      <c r="I233" s="56"/>
    </row>
    <row r="234" spans="1:14" ht="15.75" customHeight="1" x14ac:dyDescent="0.25">
      <c r="A234" s="57">
        <v>16</v>
      </c>
      <c r="B234" s="57" t="s">
        <v>131</v>
      </c>
      <c r="C234" s="60">
        <v>1.32</v>
      </c>
      <c r="D234" s="60">
        <v>0.26</v>
      </c>
      <c r="H234" s="56"/>
      <c r="I234" s="56"/>
    </row>
    <row r="235" spans="1:14" ht="15.75" customHeight="1" x14ac:dyDescent="0.25">
      <c r="A235" s="57">
        <v>17</v>
      </c>
      <c r="B235" s="57" t="s">
        <v>133</v>
      </c>
      <c r="C235" s="60">
        <v>2.41</v>
      </c>
      <c r="D235" s="60">
        <v>0.82</v>
      </c>
      <c r="H235" s="56"/>
      <c r="I235" s="56"/>
    </row>
    <row r="236" spans="1:14" ht="15.75" customHeight="1" x14ac:dyDescent="0.25">
      <c r="A236" s="57">
        <v>18</v>
      </c>
      <c r="B236" s="57" t="s">
        <v>135</v>
      </c>
      <c r="C236" s="60">
        <v>3.1</v>
      </c>
      <c r="D236" s="60">
        <v>0.49</v>
      </c>
      <c r="H236" s="56"/>
      <c r="I236" s="56"/>
    </row>
    <row r="237" spans="1:14" ht="15.75" customHeight="1" x14ac:dyDescent="0.25">
      <c r="A237" s="57">
        <v>19</v>
      </c>
      <c r="B237" s="57" t="s">
        <v>137</v>
      </c>
      <c r="C237" s="60">
        <v>0.71</v>
      </c>
      <c r="D237" s="60">
        <v>0.28999999999999998</v>
      </c>
      <c r="H237" s="56"/>
      <c r="I237" s="56"/>
    </row>
    <row r="238" spans="1:14" ht="15.75" customHeight="1" x14ac:dyDescent="0.25">
      <c r="B238" s="56" t="s">
        <v>141</v>
      </c>
      <c r="C238" s="60">
        <v>1.83</v>
      </c>
      <c r="D238" s="60">
        <v>0.94</v>
      </c>
      <c r="M238" s="56"/>
      <c r="N238" s="56"/>
    </row>
    <row r="239" spans="1:14" ht="15.75" customHeight="1" x14ac:dyDescent="0.25">
      <c r="M239" s="56"/>
      <c r="N239" s="56"/>
    </row>
    <row r="240" spans="1:14" ht="15.75" customHeight="1" x14ac:dyDescent="0.25">
      <c r="A240" s="57">
        <v>1</v>
      </c>
      <c r="B240" s="56" t="s">
        <v>142</v>
      </c>
      <c r="C240" s="60">
        <v>1.36</v>
      </c>
      <c r="D240" s="60">
        <v>1.1000000000000001</v>
      </c>
      <c r="M240" s="56"/>
      <c r="N240" s="56"/>
    </row>
    <row r="241" spans="1:14" ht="15.75" customHeight="1" x14ac:dyDescent="0.25">
      <c r="A241" s="57">
        <v>2</v>
      </c>
      <c r="B241" s="56" t="s">
        <v>143</v>
      </c>
      <c r="C241" s="60">
        <v>1.93</v>
      </c>
      <c r="D241" s="60">
        <v>1.2</v>
      </c>
      <c r="M241" s="56"/>
      <c r="N241" s="56"/>
    </row>
    <row r="242" spans="1:14" ht="15.75" customHeight="1" x14ac:dyDescent="0.25">
      <c r="A242" s="57">
        <v>3</v>
      </c>
      <c r="B242" s="56" t="s">
        <v>144</v>
      </c>
      <c r="C242" s="60">
        <v>2.6</v>
      </c>
      <c r="D242" s="60">
        <v>1.5</v>
      </c>
      <c r="M242" s="56"/>
      <c r="N242" s="56"/>
    </row>
    <row r="243" spans="1:14" ht="15.75" customHeight="1" x14ac:dyDescent="0.25">
      <c r="A243" s="57">
        <v>4</v>
      </c>
      <c r="B243" s="56" t="s">
        <v>145</v>
      </c>
      <c r="C243" s="60">
        <v>1.83</v>
      </c>
      <c r="D243" s="60">
        <v>0.94</v>
      </c>
      <c r="M243" s="56"/>
      <c r="N243" s="56"/>
    </row>
    <row r="244" spans="1:14" ht="15.75" customHeight="1" x14ac:dyDescent="0.25">
      <c r="M244" s="56"/>
      <c r="N244" s="56"/>
    </row>
    <row r="245" spans="1:14" ht="15.75" customHeight="1" x14ac:dyDescent="0.25"/>
    <row r="246" spans="1:14" ht="15.75" customHeight="1" x14ac:dyDescent="0.25"/>
    <row r="247" spans="1:14" ht="15.75" customHeight="1" x14ac:dyDescent="0.25"/>
    <row r="248" spans="1:14" ht="15.75" customHeight="1" x14ac:dyDescent="0.25"/>
    <row r="249" spans="1:14" ht="15.75" customHeight="1" x14ac:dyDescent="0.25"/>
    <row r="250" spans="1:14" ht="15.75" customHeight="1" x14ac:dyDescent="0.25"/>
    <row r="251" spans="1:14" ht="15.75" customHeight="1" x14ac:dyDescent="0.25"/>
    <row r="252" spans="1:14" ht="15.75" customHeight="1" x14ac:dyDescent="0.25"/>
    <row r="253" spans="1:14" ht="15.75" customHeight="1" x14ac:dyDescent="0.25"/>
    <row r="254" spans="1:14" ht="15.75" customHeight="1" x14ac:dyDescent="0.25"/>
    <row r="255" spans="1:14" ht="15.75" customHeight="1" x14ac:dyDescent="0.25"/>
    <row r="256" spans="1:14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61">
    <mergeCell ref="AZ2:AZ4"/>
    <mergeCell ref="BA2:BA4"/>
    <mergeCell ref="BB2:BB4"/>
    <mergeCell ref="AS2:AS4"/>
    <mergeCell ref="AT2:AT4"/>
    <mergeCell ref="AU2:AU4"/>
    <mergeCell ref="AV2:AV4"/>
    <mergeCell ref="AW2:AW4"/>
    <mergeCell ref="AX2:AX4"/>
    <mergeCell ref="AY2:AY4"/>
    <mergeCell ref="AN2:AN4"/>
    <mergeCell ref="AO2:AO4"/>
    <mergeCell ref="AP2:AP4"/>
    <mergeCell ref="AQ2:AQ4"/>
    <mergeCell ref="AR2:AR4"/>
    <mergeCell ref="Z1:AK1"/>
    <mergeCell ref="R2:R4"/>
    <mergeCell ref="AK3:AK4"/>
    <mergeCell ref="AL2:AL4"/>
    <mergeCell ref="AM2:AM4"/>
    <mergeCell ref="S3:S4"/>
    <mergeCell ref="T3:T4"/>
    <mergeCell ref="U3:V3"/>
    <mergeCell ref="W3:W4"/>
    <mergeCell ref="X3:Y3"/>
    <mergeCell ref="Z3:Z4"/>
    <mergeCell ref="B1:B3"/>
    <mergeCell ref="A4:B4"/>
    <mergeCell ref="A1:A3"/>
    <mergeCell ref="C1:C4"/>
    <mergeCell ref="D1:D4"/>
    <mergeCell ref="Z2:AG2"/>
    <mergeCell ref="AH2:AK2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P2:P4"/>
    <mergeCell ref="Q2:Q4"/>
    <mergeCell ref="T1:Y1"/>
    <mergeCell ref="T2:V2"/>
    <mergeCell ref="W2:Y2"/>
    <mergeCell ref="E1:S1"/>
    <mergeCell ref="K3:K4"/>
    <mergeCell ref="L3:L4"/>
    <mergeCell ref="J2:J4"/>
    <mergeCell ref="K2:L2"/>
    <mergeCell ref="M2:M4"/>
    <mergeCell ref="N2:N4"/>
    <mergeCell ref="O2:O4"/>
    <mergeCell ref="E2:E4"/>
    <mergeCell ref="F2:F4"/>
    <mergeCell ref="G2:G4"/>
    <mergeCell ref="H2:H4"/>
    <mergeCell ref="I2:I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000"/>
  <sheetViews>
    <sheetView tabSelected="1" workbookViewId="0">
      <pane xSplit="2" topLeftCell="C1" activePane="topRight" state="frozen"/>
      <selection pane="topRight" activeCell="AV33" sqref="AV33"/>
    </sheetView>
  </sheetViews>
  <sheetFormatPr defaultColWidth="14.42578125" defaultRowHeight="15" customHeight="1" x14ac:dyDescent="0.25"/>
  <cols>
    <col min="1" max="55" width="8.7109375" style="99" customWidth="1"/>
    <col min="56" max="16384" width="14.42578125" style="99"/>
  </cols>
  <sheetData>
    <row r="1" spans="1:55" ht="24" customHeight="1" x14ac:dyDescent="0.25">
      <c r="A1" s="91" t="s">
        <v>0</v>
      </c>
      <c r="B1" s="92" t="s">
        <v>1</v>
      </c>
      <c r="C1" s="93" t="s">
        <v>2</v>
      </c>
      <c r="D1" s="91" t="s">
        <v>146</v>
      </c>
      <c r="E1" s="94" t="s">
        <v>4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5"/>
      <c r="T1" s="95" t="s">
        <v>5</v>
      </c>
      <c r="U1" s="67"/>
      <c r="V1" s="67"/>
      <c r="W1" s="67"/>
      <c r="X1" s="67"/>
      <c r="Y1" s="65"/>
      <c r="Z1" s="95" t="s">
        <v>5</v>
      </c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5"/>
      <c r="AL1" s="96"/>
      <c r="AM1" s="96"/>
      <c r="AN1" s="97"/>
      <c r="AO1" s="97"/>
      <c r="AP1" s="97"/>
      <c r="AQ1" s="97"/>
      <c r="AR1" s="97"/>
      <c r="AS1" s="97"/>
      <c r="AT1" s="97"/>
      <c r="AU1" s="97"/>
      <c r="AV1" s="98"/>
      <c r="AW1" s="98"/>
      <c r="AX1" s="98"/>
      <c r="AY1" s="98"/>
      <c r="AZ1" s="98"/>
      <c r="BA1" s="98"/>
      <c r="BB1" s="98"/>
      <c r="BC1" s="98"/>
    </row>
    <row r="2" spans="1:55" ht="114.75" customHeight="1" x14ac:dyDescent="0.25">
      <c r="A2" s="76"/>
      <c r="B2" s="71"/>
      <c r="C2" s="79"/>
      <c r="D2" s="76"/>
      <c r="E2" s="100" t="s">
        <v>147</v>
      </c>
      <c r="F2" s="100" t="s">
        <v>148</v>
      </c>
      <c r="G2" s="100" t="s">
        <v>8</v>
      </c>
      <c r="H2" s="100" t="s">
        <v>9</v>
      </c>
      <c r="I2" s="100" t="s">
        <v>10</v>
      </c>
      <c r="J2" s="100" t="s">
        <v>11</v>
      </c>
      <c r="K2" s="101" t="s">
        <v>12</v>
      </c>
      <c r="L2" s="65"/>
      <c r="M2" s="100" t="s">
        <v>13</v>
      </c>
      <c r="N2" s="100" t="s">
        <v>14</v>
      </c>
      <c r="O2" s="100" t="s">
        <v>15</v>
      </c>
      <c r="P2" s="100" t="s">
        <v>16</v>
      </c>
      <c r="Q2" s="100" t="s">
        <v>17</v>
      </c>
      <c r="R2" s="100" t="s">
        <v>18</v>
      </c>
      <c r="S2" s="102" t="s">
        <v>19</v>
      </c>
      <c r="T2" s="103" t="s">
        <v>149</v>
      </c>
      <c r="U2" s="67"/>
      <c r="V2" s="65"/>
      <c r="W2" s="103" t="s">
        <v>150</v>
      </c>
      <c r="X2" s="67"/>
      <c r="Y2" s="65"/>
      <c r="Z2" s="94" t="s">
        <v>22</v>
      </c>
      <c r="AA2" s="67"/>
      <c r="AB2" s="67"/>
      <c r="AC2" s="67"/>
      <c r="AD2" s="67"/>
      <c r="AE2" s="67"/>
      <c r="AF2" s="67"/>
      <c r="AG2" s="65"/>
      <c r="AH2" s="94" t="s">
        <v>23</v>
      </c>
      <c r="AI2" s="67"/>
      <c r="AJ2" s="67"/>
      <c r="AK2" s="65"/>
      <c r="AL2" s="100" t="s">
        <v>24</v>
      </c>
      <c r="AM2" s="100" t="s">
        <v>25</v>
      </c>
      <c r="AN2" s="100" t="s">
        <v>26</v>
      </c>
      <c r="AO2" s="100" t="s">
        <v>27</v>
      </c>
      <c r="AP2" s="100" t="s">
        <v>28</v>
      </c>
      <c r="AQ2" s="100" t="s">
        <v>29</v>
      </c>
      <c r="AR2" s="104" t="s">
        <v>30</v>
      </c>
      <c r="AS2" s="100" t="s">
        <v>31</v>
      </c>
      <c r="AT2" s="100" t="s">
        <v>32</v>
      </c>
      <c r="AU2" s="100" t="s">
        <v>33</v>
      </c>
      <c r="AV2" s="105" t="s">
        <v>34</v>
      </c>
      <c r="AW2" s="106" t="s">
        <v>35</v>
      </c>
      <c r="AX2" s="106" t="s">
        <v>36</v>
      </c>
      <c r="AY2" s="107" t="s">
        <v>151</v>
      </c>
      <c r="AZ2" s="106" t="s">
        <v>38</v>
      </c>
      <c r="BA2" s="106" t="s">
        <v>39</v>
      </c>
      <c r="BB2" s="108" t="s">
        <v>40</v>
      </c>
      <c r="BC2" s="108" t="s">
        <v>152</v>
      </c>
    </row>
    <row r="3" spans="1:55" ht="14.25" customHeight="1" x14ac:dyDescent="0.25">
      <c r="A3" s="77"/>
      <c r="B3" s="72"/>
      <c r="C3" s="79"/>
      <c r="D3" s="76"/>
      <c r="E3" s="62"/>
      <c r="F3" s="62"/>
      <c r="G3" s="62"/>
      <c r="H3" s="62"/>
      <c r="I3" s="62"/>
      <c r="J3" s="62"/>
      <c r="K3" s="100" t="s">
        <v>41</v>
      </c>
      <c r="L3" s="100" t="s">
        <v>42</v>
      </c>
      <c r="M3" s="62"/>
      <c r="N3" s="62"/>
      <c r="O3" s="62"/>
      <c r="P3" s="62"/>
      <c r="Q3" s="62"/>
      <c r="R3" s="62"/>
      <c r="S3" s="100" t="s">
        <v>43</v>
      </c>
      <c r="T3" s="100" t="s">
        <v>44</v>
      </c>
      <c r="U3" s="101" t="s">
        <v>45</v>
      </c>
      <c r="V3" s="65"/>
      <c r="W3" s="100" t="s">
        <v>44</v>
      </c>
      <c r="X3" s="101" t="s">
        <v>45</v>
      </c>
      <c r="Y3" s="65"/>
      <c r="Z3" s="100" t="s">
        <v>46</v>
      </c>
      <c r="AA3" s="100" t="s">
        <v>47</v>
      </c>
      <c r="AB3" s="100" t="s">
        <v>48</v>
      </c>
      <c r="AC3" s="100" t="s">
        <v>49</v>
      </c>
      <c r="AD3" s="100" t="s">
        <v>50</v>
      </c>
      <c r="AE3" s="100" t="s">
        <v>51</v>
      </c>
      <c r="AF3" s="100" t="s">
        <v>52</v>
      </c>
      <c r="AG3" s="100" t="s">
        <v>53</v>
      </c>
      <c r="AH3" s="100" t="s">
        <v>46</v>
      </c>
      <c r="AI3" s="100" t="s">
        <v>54</v>
      </c>
      <c r="AJ3" s="100" t="s">
        <v>52</v>
      </c>
      <c r="AK3" s="100" t="s">
        <v>53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71"/>
      <c r="AW3" s="79"/>
      <c r="AX3" s="79"/>
      <c r="AY3" s="79"/>
      <c r="AZ3" s="79"/>
      <c r="BA3" s="79"/>
      <c r="BB3" s="79"/>
      <c r="BC3" s="79"/>
    </row>
    <row r="4" spans="1:55" ht="30" customHeight="1" x14ac:dyDescent="0.25">
      <c r="A4" s="109" t="s">
        <v>153</v>
      </c>
      <c r="B4" s="74"/>
      <c r="C4" s="80"/>
      <c r="D4" s="81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110" t="s">
        <v>56</v>
      </c>
      <c r="V4" s="110" t="s">
        <v>57</v>
      </c>
      <c r="W4" s="63"/>
      <c r="X4" s="110" t="s">
        <v>56</v>
      </c>
      <c r="Y4" s="110" t="s">
        <v>57</v>
      </c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87"/>
      <c r="AW4" s="84"/>
      <c r="AX4" s="84"/>
      <c r="AY4" s="84"/>
      <c r="AZ4" s="84"/>
      <c r="BA4" s="84"/>
      <c r="BB4" s="84"/>
      <c r="BC4" s="84"/>
    </row>
    <row r="5" spans="1:55" ht="15.75" customHeight="1" x14ac:dyDescent="0.25">
      <c r="A5" s="111" t="s">
        <v>154</v>
      </c>
      <c r="B5" s="90"/>
      <c r="C5" s="112"/>
      <c r="D5" s="113"/>
      <c r="E5" s="114"/>
      <c r="F5" s="114"/>
      <c r="G5" s="114"/>
      <c r="H5" s="114"/>
      <c r="I5" s="114"/>
      <c r="J5" s="114"/>
      <c r="K5" s="115"/>
      <c r="L5" s="115"/>
      <c r="M5" s="115"/>
      <c r="N5" s="115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6" t="s">
        <v>155</v>
      </c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90"/>
      <c r="AN5" s="113"/>
      <c r="AO5" s="113"/>
      <c r="AP5" s="113"/>
      <c r="AQ5" s="113"/>
      <c r="AR5" s="113"/>
      <c r="AS5" s="113"/>
      <c r="AT5" s="113"/>
      <c r="AU5" s="113"/>
      <c r="AV5" s="113"/>
      <c r="AW5" s="117"/>
      <c r="AX5" s="117"/>
      <c r="AY5" s="117"/>
      <c r="AZ5" s="117"/>
      <c r="BA5" s="117"/>
      <c r="BB5" s="117"/>
      <c r="BC5" s="117"/>
    </row>
    <row r="6" spans="1:55" ht="15" customHeight="1" x14ac:dyDescent="0.25">
      <c r="A6" s="118" t="s">
        <v>58</v>
      </c>
      <c r="B6" s="119" t="s">
        <v>156</v>
      </c>
      <c r="C6" s="120">
        <v>2748</v>
      </c>
      <c r="D6" s="121" t="s">
        <v>60</v>
      </c>
      <c r="E6" s="122">
        <v>323</v>
      </c>
      <c r="F6" s="120">
        <v>12</v>
      </c>
      <c r="G6" s="120">
        <v>9</v>
      </c>
      <c r="H6" s="120">
        <v>253</v>
      </c>
      <c r="I6" s="120">
        <v>5</v>
      </c>
      <c r="J6" s="120">
        <v>36</v>
      </c>
      <c r="K6" s="120">
        <v>2</v>
      </c>
      <c r="L6" s="120"/>
      <c r="M6" s="120"/>
      <c r="N6" s="120">
        <v>15062</v>
      </c>
      <c r="O6" s="120">
        <v>383</v>
      </c>
      <c r="P6" s="120">
        <v>28283</v>
      </c>
      <c r="Q6" s="120">
        <v>58</v>
      </c>
      <c r="R6" s="120">
        <v>27017</v>
      </c>
      <c r="S6" s="120">
        <v>1205</v>
      </c>
      <c r="T6" s="120">
        <v>13</v>
      </c>
      <c r="U6" s="120">
        <v>0</v>
      </c>
      <c r="V6" s="120">
        <v>0</v>
      </c>
      <c r="W6" s="120">
        <v>11</v>
      </c>
      <c r="X6" s="120">
        <v>0</v>
      </c>
      <c r="Y6" s="120">
        <v>0</v>
      </c>
      <c r="Z6" s="120">
        <v>343</v>
      </c>
      <c r="AA6" s="122">
        <v>411</v>
      </c>
      <c r="AB6" s="120">
        <v>2745</v>
      </c>
      <c r="AC6" s="120">
        <v>528</v>
      </c>
      <c r="AD6" s="120">
        <v>261</v>
      </c>
      <c r="AE6" s="120">
        <v>28</v>
      </c>
      <c r="AF6" s="120">
        <v>4400</v>
      </c>
      <c r="AG6" s="120">
        <v>5815</v>
      </c>
      <c r="AH6" s="120">
        <v>157</v>
      </c>
      <c r="AI6" s="120"/>
      <c r="AJ6" s="120">
        <v>1753</v>
      </c>
      <c r="AK6" s="120"/>
      <c r="AL6" s="120">
        <v>127</v>
      </c>
      <c r="AM6" s="120">
        <v>1516</v>
      </c>
      <c r="AN6" s="123"/>
      <c r="AO6" s="123"/>
      <c r="AP6" s="124">
        <f t="shared" ref="AP6:AP26" si="0">Z6/C6*100</f>
        <v>12.481804949053856</v>
      </c>
      <c r="AQ6" s="124">
        <f t="shared" ref="AQ6:AQ26" si="1">AA6/C6*100</f>
        <v>14.956331877729257</v>
      </c>
      <c r="AR6" s="125">
        <f t="shared" ref="AR6:AR26" si="2">AH6/C6*100</f>
        <v>5.7132459970887917</v>
      </c>
      <c r="AS6" s="124">
        <f t="shared" ref="AS6:AS26" si="3">AH6/Z6*100</f>
        <v>45.772594752186592</v>
      </c>
      <c r="AT6" s="124">
        <f t="shared" ref="AT6:AT26" si="4">P6/C6</f>
        <v>10.292212518195051</v>
      </c>
      <c r="AU6" s="126">
        <f t="shared" ref="AU6:AU26" si="5">O6/C6*1000</f>
        <v>139.3740902474527</v>
      </c>
      <c r="AV6" s="127">
        <f t="shared" ref="AV6:AV26" si="6">S6/C6</f>
        <v>0.43850072780203786</v>
      </c>
      <c r="AW6" s="126">
        <f t="shared" ref="AW6:AW26" si="7">AB6/C6</f>
        <v>0.99890829694323147</v>
      </c>
      <c r="AX6" s="128">
        <f t="shared" ref="AX6:AX26" si="8">AB6/H6</f>
        <v>10.849802371541502</v>
      </c>
      <c r="AY6" s="126">
        <f t="shared" ref="AY6:AY26" si="9">(AF6+AG6)/C6</f>
        <v>3.7172489082969431</v>
      </c>
      <c r="AZ6" s="126">
        <f t="shared" ref="AZ6:AZ26" si="10">(AF6+AG6)/P6</f>
        <v>0.36117102146165542</v>
      </c>
      <c r="BA6" s="126">
        <f t="shared" ref="BA6:BA26" si="11">(AF6+AG6)/R6</f>
        <v>0.37809527334641152</v>
      </c>
      <c r="BB6" s="126">
        <f t="shared" ref="BB6:BB26" si="12">(AF6+AG6)/O6</f>
        <v>26.671018276762403</v>
      </c>
      <c r="BC6" s="129">
        <f t="shared" ref="BC6:BC26" si="13">H6/N6*1000</f>
        <v>16.797238082591953</v>
      </c>
    </row>
    <row r="7" spans="1:55" ht="14.25" customHeight="1" x14ac:dyDescent="0.25">
      <c r="A7" s="118" t="s">
        <v>61</v>
      </c>
      <c r="B7" s="119" t="s">
        <v>157</v>
      </c>
      <c r="C7" s="120">
        <v>15945</v>
      </c>
      <c r="D7" s="121" t="s">
        <v>60</v>
      </c>
      <c r="E7" s="122">
        <v>1360</v>
      </c>
      <c r="F7" s="120">
        <v>17</v>
      </c>
      <c r="G7" s="120">
        <v>16</v>
      </c>
      <c r="H7" s="120">
        <v>286</v>
      </c>
      <c r="I7" s="120">
        <v>6</v>
      </c>
      <c r="J7" s="120">
        <v>44</v>
      </c>
      <c r="K7" s="120">
        <v>8</v>
      </c>
      <c r="L7" s="120">
        <v>2</v>
      </c>
      <c r="M7" s="120"/>
      <c r="N7" s="120">
        <v>73412</v>
      </c>
      <c r="O7" s="120">
        <v>1729</v>
      </c>
      <c r="P7" s="120">
        <v>60371</v>
      </c>
      <c r="Q7" s="120">
        <v>103</v>
      </c>
      <c r="R7" s="120">
        <v>59253</v>
      </c>
      <c r="S7" s="120">
        <v>5315</v>
      </c>
      <c r="T7" s="120">
        <v>54</v>
      </c>
      <c r="U7" s="120">
        <v>0</v>
      </c>
      <c r="V7" s="120">
        <v>0</v>
      </c>
      <c r="W7" s="120">
        <v>45</v>
      </c>
      <c r="X7" s="120">
        <v>0</v>
      </c>
      <c r="Y7" s="120">
        <v>2</v>
      </c>
      <c r="Z7" s="120">
        <v>1291</v>
      </c>
      <c r="AA7" s="122">
        <v>1357</v>
      </c>
      <c r="AB7" s="120">
        <v>21045</v>
      </c>
      <c r="AC7" s="120">
        <v>1350</v>
      </c>
      <c r="AD7" s="120">
        <v>1455</v>
      </c>
      <c r="AE7" s="120">
        <v>605193</v>
      </c>
      <c r="AF7" s="120">
        <v>27655</v>
      </c>
      <c r="AG7" s="120">
        <v>19698</v>
      </c>
      <c r="AH7" s="120">
        <v>468</v>
      </c>
      <c r="AI7" s="120"/>
      <c r="AJ7" s="120">
        <v>7790</v>
      </c>
      <c r="AK7" s="120"/>
      <c r="AL7" s="120">
        <v>254</v>
      </c>
      <c r="AM7" s="120">
        <v>27131</v>
      </c>
      <c r="AN7" s="123"/>
      <c r="AO7" s="123"/>
      <c r="AP7" s="124">
        <f t="shared" si="0"/>
        <v>8.0965820006271567</v>
      </c>
      <c r="AQ7" s="124">
        <f t="shared" si="1"/>
        <v>8.5105048604578233</v>
      </c>
      <c r="AR7" s="125">
        <f t="shared" si="2"/>
        <v>2.9350893697083729</v>
      </c>
      <c r="AS7" s="124">
        <f t="shared" si="3"/>
        <v>36.250968241673121</v>
      </c>
      <c r="AT7" s="124">
        <f t="shared" si="4"/>
        <v>3.7862025713389778</v>
      </c>
      <c r="AU7" s="126">
        <f t="shared" si="5"/>
        <v>108.43524615867042</v>
      </c>
      <c r="AV7" s="127">
        <f t="shared" si="6"/>
        <v>0.33333333333333331</v>
      </c>
      <c r="AW7" s="126">
        <f t="shared" si="7"/>
        <v>1.3198494825964253</v>
      </c>
      <c r="AX7" s="128">
        <f t="shared" si="8"/>
        <v>73.58391608391608</v>
      </c>
      <c r="AY7" s="126">
        <f t="shared" si="9"/>
        <v>2.9697710881153965</v>
      </c>
      <c r="AZ7" s="126">
        <f t="shared" si="10"/>
        <v>0.78436666611452521</v>
      </c>
      <c r="BA7" s="126">
        <f t="shared" si="11"/>
        <v>0.79916628693905789</v>
      </c>
      <c r="BB7" s="126">
        <f t="shared" si="12"/>
        <v>27.387507229612492</v>
      </c>
      <c r="BC7" s="129">
        <f t="shared" si="13"/>
        <v>3.8958208467280553</v>
      </c>
    </row>
    <row r="8" spans="1:55" ht="14.25" customHeight="1" x14ac:dyDescent="0.25">
      <c r="A8" s="118" t="s">
        <v>64</v>
      </c>
      <c r="B8" s="119" t="s">
        <v>158</v>
      </c>
      <c r="C8" s="120">
        <v>42810</v>
      </c>
      <c r="D8" s="121" t="s">
        <v>63</v>
      </c>
      <c r="E8" s="120">
        <v>1892</v>
      </c>
      <c r="F8" s="120">
        <v>44</v>
      </c>
      <c r="G8" s="120">
        <v>12</v>
      </c>
      <c r="H8" s="120">
        <v>292</v>
      </c>
      <c r="I8" s="120">
        <v>6</v>
      </c>
      <c r="J8" s="120">
        <v>44</v>
      </c>
      <c r="K8" s="120">
        <v>10</v>
      </c>
      <c r="L8" s="120"/>
      <c r="M8" s="120"/>
      <c r="N8" s="120">
        <v>118797</v>
      </c>
      <c r="O8" s="120">
        <v>3891</v>
      </c>
      <c r="P8" s="120">
        <v>176435</v>
      </c>
      <c r="Q8" s="120">
        <v>143</v>
      </c>
      <c r="R8" s="120">
        <v>125371</v>
      </c>
      <c r="S8" s="120">
        <v>10172</v>
      </c>
      <c r="T8" s="120">
        <v>98</v>
      </c>
      <c r="U8" s="120">
        <v>0</v>
      </c>
      <c r="V8" s="120">
        <v>0</v>
      </c>
      <c r="W8" s="120">
        <v>91</v>
      </c>
      <c r="X8" s="120">
        <v>0</v>
      </c>
      <c r="Y8" s="120">
        <v>0</v>
      </c>
      <c r="Z8" s="120">
        <v>2087</v>
      </c>
      <c r="AA8" s="122">
        <v>2233</v>
      </c>
      <c r="AB8" s="120">
        <v>32156</v>
      </c>
      <c r="AC8" s="120">
        <v>532</v>
      </c>
      <c r="AD8" s="120">
        <v>1748</v>
      </c>
      <c r="AE8" s="120">
        <v>111484</v>
      </c>
      <c r="AF8" s="120">
        <v>48364</v>
      </c>
      <c r="AG8" s="120">
        <v>120274</v>
      </c>
      <c r="AH8" s="120">
        <v>938</v>
      </c>
      <c r="AI8" s="120"/>
      <c r="AJ8" s="120">
        <v>20225</v>
      </c>
      <c r="AK8" s="120"/>
      <c r="AL8" s="120">
        <v>368</v>
      </c>
      <c r="AM8" s="120">
        <v>12077</v>
      </c>
      <c r="AN8" s="123">
        <v>9</v>
      </c>
      <c r="AO8" s="123">
        <v>73</v>
      </c>
      <c r="AP8" s="124">
        <f t="shared" si="0"/>
        <v>4.8750291987853309</v>
      </c>
      <c r="AQ8" s="124">
        <f t="shared" si="1"/>
        <v>5.2160710114459237</v>
      </c>
      <c r="AR8" s="125">
        <f t="shared" si="2"/>
        <v>2.1910768512029897</v>
      </c>
      <c r="AS8" s="124">
        <f t="shared" si="3"/>
        <v>44.944896981312887</v>
      </c>
      <c r="AT8" s="124">
        <f t="shared" si="4"/>
        <v>4.1213501518336839</v>
      </c>
      <c r="AU8" s="126">
        <f t="shared" si="5"/>
        <v>90.889978976874559</v>
      </c>
      <c r="AV8" s="127">
        <f t="shared" si="6"/>
        <v>0.23760803550572296</v>
      </c>
      <c r="AW8" s="126">
        <f t="shared" si="7"/>
        <v>0.75113291287082462</v>
      </c>
      <c r="AX8" s="128">
        <f t="shared" si="8"/>
        <v>110.12328767123287</v>
      </c>
      <c r="AY8" s="126">
        <f t="shared" si="9"/>
        <v>3.9392198084559684</v>
      </c>
      <c r="AZ8" s="126">
        <f t="shared" si="10"/>
        <v>0.95580808796440619</v>
      </c>
      <c r="BA8" s="126">
        <f t="shared" si="11"/>
        <v>1.3451117084493225</v>
      </c>
      <c r="BB8" s="126">
        <f t="shared" si="12"/>
        <v>43.340529426882547</v>
      </c>
      <c r="BC8" s="129">
        <f t="shared" si="13"/>
        <v>2.4579745279762957</v>
      </c>
    </row>
    <row r="9" spans="1:55" ht="14.25" customHeight="1" x14ac:dyDescent="0.25">
      <c r="A9" s="118" t="s">
        <v>66</v>
      </c>
      <c r="B9" s="119" t="s">
        <v>159</v>
      </c>
      <c r="C9" s="120">
        <v>7262</v>
      </c>
      <c r="D9" s="121" t="s">
        <v>60</v>
      </c>
      <c r="E9" s="120">
        <v>295</v>
      </c>
      <c r="F9" s="120">
        <v>26</v>
      </c>
      <c r="G9" s="120">
        <v>20</v>
      </c>
      <c r="H9" s="120">
        <v>291</v>
      </c>
      <c r="I9" s="120">
        <v>6</v>
      </c>
      <c r="J9" s="120">
        <v>43</v>
      </c>
      <c r="K9" s="120">
        <v>2</v>
      </c>
      <c r="L9" s="120"/>
      <c r="M9" s="120"/>
      <c r="N9" s="120">
        <v>15648</v>
      </c>
      <c r="O9" s="120">
        <v>653</v>
      </c>
      <c r="P9" s="120">
        <v>30079</v>
      </c>
      <c r="Q9" s="120">
        <v>72</v>
      </c>
      <c r="R9" s="120">
        <v>29858</v>
      </c>
      <c r="S9" s="120">
        <v>2384</v>
      </c>
      <c r="T9" s="120">
        <v>24</v>
      </c>
      <c r="U9" s="120">
        <v>0</v>
      </c>
      <c r="V9" s="120">
        <v>0</v>
      </c>
      <c r="W9" s="120">
        <v>24</v>
      </c>
      <c r="X9" s="120">
        <v>0</v>
      </c>
      <c r="Y9" s="120">
        <v>0</v>
      </c>
      <c r="Z9" s="120">
        <v>741</v>
      </c>
      <c r="AA9" s="122">
        <v>635</v>
      </c>
      <c r="AB9" s="120">
        <v>8864</v>
      </c>
      <c r="AC9" s="120">
        <v>1584</v>
      </c>
      <c r="AD9" s="120">
        <v>774</v>
      </c>
      <c r="AE9" s="120">
        <v>18002</v>
      </c>
      <c r="AF9" s="120">
        <v>24042</v>
      </c>
      <c r="AG9" s="120">
        <v>11323</v>
      </c>
      <c r="AH9" s="120">
        <v>418</v>
      </c>
      <c r="AI9" s="120"/>
      <c r="AJ9" s="120">
        <v>2694</v>
      </c>
      <c r="AK9" s="120"/>
      <c r="AL9" s="120">
        <v>100</v>
      </c>
      <c r="AM9" s="120">
        <v>1545</v>
      </c>
      <c r="AN9" s="123"/>
      <c r="AO9" s="123"/>
      <c r="AP9" s="124">
        <f t="shared" si="0"/>
        <v>10.203800605893692</v>
      </c>
      <c r="AQ9" s="124">
        <f t="shared" si="1"/>
        <v>8.7441476177361608</v>
      </c>
      <c r="AR9" s="125">
        <f t="shared" si="2"/>
        <v>5.75599008537593</v>
      </c>
      <c r="AS9" s="124">
        <f t="shared" si="3"/>
        <v>56.410256410256409</v>
      </c>
      <c r="AT9" s="124">
        <f t="shared" si="4"/>
        <v>4.1419719085651332</v>
      </c>
      <c r="AU9" s="126">
        <f t="shared" si="5"/>
        <v>89.920132194987616</v>
      </c>
      <c r="AV9" s="127">
        <f t="shared" si="6"/>
        <v>0.32828421922335443</v>
      </c>
      <c r="AW9" s="126">
        <f t="shared" si="7"/>
        <v>1.2206003855687138</v>
      </c>
      <c r="AX9" s="128">
        <f t="shared" si="8"/>
        <v>30.460481099656356</v>
      </c>
      <c r="AY9" s="126">
        <f t="shared" si="9"/>
        <v>4.8698705590746352</v>
      </c>
      <c r="AZ9" s="126">
        <f t="shared" si="10"/>
        <v>1.1757372253066924</v>
      </c>
      <c r="BA9" s="126">
        <f t="shared" si="11"/>
        <v>1.1844396811574787</v>
      </c>
      <c r="BB9" s="126">
        <f t="shared" si="12"/>
        <v>54.157733537519142</v>
      </c>
      <c r="BC9" s="129">
        <f t="shared" si="13"/>
        <v>18.596625766871167</v>
      </c>
    </row>
    <row r="10" spans="1:55" ht="14.25" customHeight="1" x14ac:dyDescent="0.25">
      <c r="A10" s="118" t="s">
        <v>68</v>
      </c>
      <c r="B10" s="119" t="s">
        <v>160</v>
      </c>
      <c r="C10" s="120">
        <v>22666</v>
      </c>
      <c r="D10" s="121" t="s">
        <v>63</v>
      </c>
      <c r="E10" s="120">
        <v>1844</v>
      </c>
      <c r="F10" s="120">
        <v>30</v>
      </c>
      <c r="G10" s="120">
        <v>18</v>
      </c>
      <c r="H10" s="120">
        <v>286</v>
      </c>
      <c r="I10" s="120">
        <v>6</v>
      </c>
      <c r="J10" s="120">
        <v>40</v>
      </c>
      <c r="K10" s="120">
        <v>4</v>
      </c>
      <c r="L10" s="120">
        <v>2</v>
      </c>
      <c r="M10" s="120"/>
      <c r="N10" s="120">
        <v>70990</v>
      </c>
      <c r="O10" s="120">
        <v>1283</v>
      </c>
      <c r="P10" s="120">
        <v>85889</v>
      </c>
      <c r="Q10" s="120">
        <v>111</v>
      </c>
      <c r="R10" s="120">
        <v>84966</v>
      </c>
      <c r="S10" s="120">
        <v>5090</v>
      </c>
      <c r="T10" s="120">
        <v>71</v>
      </c>
      <c r="U10" s="120">
        <v>0</v>
      </c>
      <c r="V10" s="120">
        <v>0</v>
      </c>
      <c r="W10" s="120">
        <v>61</v>
      </c>
      <c r="X10" s="120">
        <v>0</v>
      </c>
      <c r="Y10" s="120">
        <v>7</v>
      </c>
      <c r="Z10" s="120">
        <v>2012</v>
      </c>
      <c r="AA10" s="122">
        <v>1220</v>
      </c>
      <c r="AB10" s="120">
        <v>8382</v>
      </c>
      <c r="AC10" s="120">
        <v>490</v>
      </c>
      <c r="AD10" s="120">
        <v>1808</v>
      </c>
      <c r="AE10" s="120">
        <v>15799</v>
      </c>
      <c r="AF10" s="120">
        <v>22869</v>
      </c>
      <c r="AG10" s="120">
        <v>17056</v>
      </c>
      <c r="AH10" s="120">
        <v>304</v>
      </c>
      <c r="AI10" s="120"/>
      <c r="AJ10" s="120">
        <v>1668</v>
      </c>
      <c r="AK10" s="120"/>
      <c r="AL10" s="120">
        <v>256</v>
      </c>
      <c r="AM10" s="120">
        <v>6352</v>
      </c>
      <c r="AN10" s="122">
        <v>3</v>
      </c>
      <c r="AO10" s="123">
        <v>33</v>
      </c>
      <c r="AP10" s="124">
        <f t="shared" si="0"/>
        <v>8.8767316685784881</v>
      </c>
      <c r="AQ10" s="124">
        <f t="shared" si="1"/>
        <v>5.3825112503308921</v>
      </c>
      <c r="AR10" s="125">
        <f t="shared" si="2"/>
        <v>1.3412159181152385</v>
      </c>
      <c r="AS10" s="124">
        <f t="shared" si="3"/>
        <v>15.109343936381709</v>
      </c>
      <c r="AT10" s="124">
        <f t="shared" si="4"/>
        <v>3.7893320391776228</v>
      </c>
      <c r="AU10" s="126">
        <f t="shared" si="5"/>
        <v>56.604606017824054</v>
      </c>
      <c r="AV10" s="127">
        <f t="shared" si="6"/>
        <v>0.2245654283949528</v>
      </c>
      <c r="AW10" s="126">
        <f t="shared" si="7"/>
        <v>0.36980499426453717</v>
      </c>
      <c r="AX10" s="128">
        <f t="shared" si="8"/>
        <v>29.307692307692307</v>
      </c>
      <c r="AY10" s="126">
        <f t="shared" si="9"/>
        <v>1.7614488661431218</v>
      </c>
      <c r="AZ10" s="126">
        <f t="shared" si="10"/>
        <v>0.46484415932191547</v>
      </c>
      <c r="BA10" s="126">
        <f t="shared" si="11"/>
        <v>0.46989383988889671</v>
      </c>
      <c r="BB10" s="126">
        <f t="shared" si="12"/>
        <v>31.118472330475448</v>
      </c>
      <c r="BC10" s="129">
        <f t="shared" si="13"/>
        <v>4.0287364417523595</v>
      </c>
    </row>
    <row r="11" spans="1:55" ht="14.25" customHeight="1" x14ac:dyDescent="0.25">
      <c r="A11" s="118" t="s">
        <v>70</v>
      </c>
      <c r="B11" s="119" t="s">
        <v>161</v>
      </c>
      <c r="C11" s="120">
        <v>6644</v>
      </c>
      <c r="D11" s="121" t="s">
        <v>63</v>
      </c>
      <c r="E11" s="120">
        <v>260</v>
      </c>
      <c r="F11" s="120">
        <v>13</v>
      </c>
      <c r="G11" s="120">
        <v>10</v>
      </c>
      <c r="H11" s="120">
        <v>246</v>
      </c>
      <c r="I11" s="120">
        <v>6</v>
      </c>
      <c r="J11" s="120">
        <v>45</v>
      </c>
      <c r="K11" s="120">
        <v>1</v>
      </c>
      <c r="L11" s="120">
        <v>1</v>
      </c>
      <c r="M11" s="120"/>
      <c r="N11" s="120">
        <v>12155</v>
      </c>
      <c r="O11" s="120">
        <v>411</v>
      </c>
      <c r="P11" s="120">
        <v>52530</v>
      </c>
      <c r="Q11" s="120">
        <v>61</v>
      </c>
      <c r="R11" s="120">
        <v>38240</v>
      </c>
      <c r="S11" s="120">
        <v>1590</v>
      </c>
      <c r="T11" s="120">
        <v>55</v>
      </c>
      <c r="U11" s="120">
        <v>0</v>
      </c>
      <c r="V11" s="120">
        <v>0</v>
      </c>
      <c r="W11" s="120">
        <v>52</v>
      </c>
      <c r="X11" s="120">
        <v>0</v>
      </c>
      <c r="Y11" s="120">
        <v>0</v>
      </c>
      <c r="Z11" s="120">
        <v>295</v>
      </c>
      <c r="AA11" s="122">
        <v>260</v>
      </c>
      <c r="AB11" s="120">
        <v>5271</v>
      </c>
      <c r="AC11" s="120">
        <v>306</v>
      </c>
      <c r="AD11" s="120">
        <v>35</v>
      </c>
      <c r="AE11" s="120">
        <v>2800</v>
      </c>
      <c r="AF11" s="120">
        <v>5611</v>
      </c>
      <c r="AG11" s="120">
        <v>1999</v>
      </c>
      <c r="AH11" s="120">
        <v>100</v>
      </c>
      <c r="AI11" s="120"/>
      <c r="AJ11" s="120">
        <v>941</v>
      </c>
      <c r="AK11" s="120"/>
      <c r="AL11" s="120">
        <v>52</v>
      </c>
      <c r="AM11" s="120">
        <v>1775</v>
      </c>
      <c r="AN11" s="123"/>
      <c r="AO11" s="123"/>
      <c r="AP11" s="124">
        <f t="shared" si="0"/>
        <v>4.4400963275135457</v>
      </c>
      <c r="AQ11" s="124">
        <f t="shared" si="1"/>
        <v>3.9133052378085487</v>
      </c>
      <c r="AR11" s="125">
        <f t="shared" si="2"/>
        <v>1.5051173991571343</v>
      </c>
      <c r="AS11" s="124">
        <f t="shared" si="3"/>
        <v>33.898305084745758</v>
      </c>
      <c r="AT11" s="124">
        <f t="shared" si="4"/>
        <v>7.9063816977724262</v>
      </c>
      <c r="AU11" s="126">
        <f t="shared" si="5"/>
        <v>61.860325105358214</v>
      </c>
      <c r="AV11" s="127">
        <f t="shared" si="6"/>
        <v>0.23931366646598434</v>
      </c>
      <c r="AW11" s="126">
        <f t="shared" si="7"/>
        <v>0.79334738109572545</v>
      </c>
      <c r="AX11" s="128">
        <f t="shared" si="8"/>
        <v>21.426829268292682</v>
      </c>
      <c r="AY11" s="126">
        <f t="shared" si="9"/>
        <v>1.1453943407585792</v>
      </c>
      <c r="AZ11" s="126">
        <f t="shared" si="10"/>
        <v>0.14486959832476681</v>
      </c>
      <c r="BA11" s="126">
        <f t="shared" si="11"/>
        <v>0.1990062761506276</v>
      </c>
      <c r="BB11" s="126">
        <f t="shared" si="12"/>
        <v>18.515815085158152</v>
      </c>
      <c r="BC11" s="129">
        <f t="shared" si="13"/>
        <v>20.238584944467295</v>
      </c>
    </row>
    <row r="12" spans="1:55" ht="14.25" customHeight="1" x14ac:dyDescent="0.25">
      <c r="A12" s="118" t="s">
        <v>72</v>
      </c>
      <c r="B12" s="119" t="s">
        <v>162</v>
      </c>
      <c r="C12" s="120">
        <v>6673</v>
      </c>
      <c r="D12" s="121" t="s">
        <v>63</v>
      </c>
      <c r="E12" s="120">
        <v>276</v>
      </c>
      <c r="F12" s="120">
        <v>36</v>
      </c>
      <c r="G12" s="120">
        <v>32</v>
      </c>
      <c r="H12" s="120">
        <v>243</v>
      </c>
      <c r="I12" s="120">
        <v>5</v>
      </c>
      <c r="J12" s="120">
        <v>36</v>
      </c>
      <c r="K12" s="120">
        <v>3</v>
      </c>
      <c r="L12" s="120"/>
      <c r="M12" s="120"/>
      <c r="N12" s="120">
        <v>34499</v>
      </c>
      <c r="O12" s="120">
        <v>3633</v>
      </c>
      <c r="P12" s="120">
        <v>27442</v>
      </c>
      <c r="Q12" s="120">
        <v>63</v>
      </c>
      <c r="R12" s="120">
        <v>27442</v>
      </c>
      <c r="S12" s="120">
        <v>1708</v>
      </c>
      <c r="T12" s="120">
        <v>222</v>
      </c>
      <c r="U12" s="120">
        <v>0</v>
      </c>
      <c r="V12" s="120">
        <v>0</v>
      </c>
      <c r="W12" s="120">
        <v>200</v>
      </c>
      <c r="X12" s="120">
        <v>0</v>
      </c>
      <c r="Y12" s="120">
        <v>0</v>
      </c>
      <c r="Z12" s="120">
        <v>794</v>
      </c>
      <c r="AA12" s="122">
        <v>651</v>
      </c>
      <c r="AB12" s="120">
        <v>11467</v>
      </c>
      <c r="AC12" s="120">
        <v>474</v>
      </c>
      <c r="AD12" s="120">
        <v>3563</v>
      </c>
      <c r="AE12" s="120">
        <v>2254</v>
      </c>
      <c r="AF12" s="120">
        <v>10018</v>
      </c>
      <c r="AG12" s="120">
        <v>7054</v>
      </c>
      <c r="AH12" s="120">
        <v>388</v>
      </c>
      <c r="AI12" s="120"/>
      <c r="AJ12" s="120">
        <v>5388</v>
      </c>
      <c r="AK12" s="120"/>
      <c r="AL12" s="120">
        <v>102</v>
      </c>
      <c r="AM12" s="120">
        <v>3372</v>
      </c>
      <c r="AN12" s="123"/>
      <c r="AO12" s="123"/>
      <c r="AP12" s="124">
        <f t="shared" si="0"/>
        <v>11.898696238573356</v>
      </c>
      <c r="AQ12" s="124">
        <f t="shared" si="1"/>
        <v>9.7557320545481794</v>
      </c>
      <c r="AR12" s="125">
        <f t="shared" si="2"/>
        <v>5.8144762475648131</v>
      </c>
      <c r="AS12" s="124">
        <f t="shared" si="3"/>
        <v>48.866498740554157</v>
      </c>
      <c r="AT12" s="124">
        <f t="shared" si="4"/>
        <v>4.1123932264348868</v>
      </c>
      <c r="AU12" s="126">
        <f t="shared" si="5"/>
        <v>544.43278885059203</v>
      </c>
      <c r="AV12" s="127">
        <f t="shared" si="6"/>
        <v>0.25595684100104898</v>
      </c>
      <c r="AW12" s="126">
        <f t="shared" si="7"/>
        <v>1.7184175033717968</v>
      </c>
      <c r="AX12" s="128">
        <f t="shared" si="8"/>
        <v>47.18930041152263</v>
      </c>
      <c r="AY12" s="126">
        <f t="shared" si="9"/>
        <v>2.5583695489285181</v>
      </c>
      <c r="AZ12" s="126">
        <f t="shared" si="10"/>
        <v>0.62211209095546971</v>
      </c>
      <c r="BA12" s="126">
        <f t="shared" si="11"/>
        <v>0.62211209095546971</v>
      </c>
      <c r="BB12" s="126">
        <f t="shared" si="12"/>
        <v>4.6991467107074048</v>
      </c>
      <c r="BC12" s="129">
        <f t="shared" si="13"/>
        <v>7.0436824255775532</v>
      </c>
    </row>
    <row r="13" spans="1:55" ht="14.25" customHeight="1" x14ac:dyDescent="0.25">
      <c r="A13" s="118" t="s">
        <v>74</v>
      </c>
      <c r="B13" s="119" t="s">
        <v>163</v>
      </c>
      <c r="C13" s="120">
        <v>8538</v>
      </c>
      <c r="D13" s="121" t="s">
        <v>63</v>
      </c>
      <c r="E13" s="120">
        <v>278</v>
      </c>
      <c r="F13" s="120">
        <v>14</v>
      </c>
      <c r="G13" s="120">
        <v>3</v>
      </c>
      <c r="H13" s="120">
        <v>225</v>
      </c>
      <c r="I13" s="120">
        <v>5</v>
      </c>
      <c r="J13" s="120">
        <v>30</v>
      </c>
      <c r="K13" s="120">
        <v>2</v>
      </c>
      <c r="L13" s="120"/>
      <c r="M13" s="120"/>
      <c r="N13" s="120">
        <v>20732</v>
      </c>
      <c r="O13" s="120">
        <v>720</v>
      </c>
      <c r="P13" s="120">
        <v>21097</v>
      </c>
      <c r="Q13" s="120">
        <v>73</v>
      </c>
      <c r="R13" s="120">
        <v>21210</v>
      </c>
      <c r="S13" s="120">
        <v>2103</v>
      </c>
      <c r="T13" s="120">
        <v>10</v>
      </c>
      <c r="U13" s="120">
        <v>0</v>
      </c>
      <c r="V13" s="120">
        <v>0</v>
      </c>
      <c r="W13" s="120">
        <v>9</v>
      </c>
      <c r="X13" s="120">
        <v>0</v>
      </c>
      <c r="Y13" s="120">
        <v>0</v>
      </c>
      <c r="Z13" s="120">
        <v>458</v>
      </c>
      <c r="AA13" s="122">
        <v>458</v>
      </c>
      <c r="AB13" s="120">
        <v>4950</v>
      </c>
      <c r="AC13" s="120">
        <v>182</v>
      </c>
      <c r="AD13" s="120">
        <v>8</v>
      </c>
      <c r="AE13" s="120">
        <v>3126</v>
      </c>
      <c r="AF13" s="120">
        <v>9835</v>
      </c>
      <c r="AG13" s="120">
        <v>6372</v>
      </c>
      <c r="AH13" s="120">
        <v>153</v>
      </c>
      <c r="AI13" s="120"/>
      <c r="AJ13" s="120">
        <v>3473</v>
      </c>
      <c r="AK13" s="120"/>
      <c r="AL13" s="120">
        <v>20</v>
      </c>
      <c r="AM13" s="120">
        <v>664</v>
      </c>
      <c r="AN13" s="123"/>
      <c r="AO13" s="123"/>
      <c r="AP13" s="124">
        <f t="shared" si="0"/>
        <v>5.3642539236355118</v>
      </c>
      <c r="AQ13" s="124">
        <f t="shared" si="1"/>
        <v>5.3642539236355118</v>
      </c>
      <c r="AR13" s="125">
        <f t="shared" si="2"/>
        <v>1.7919887561489811</v>
      </c>
      <c r="AS13" s="124">
        <f t="shared" si="3"/>
        <v>33.406113537117903</v>
      </c>
      <c r="AT13" s="124">
        <f t="shared" si="4"/>
        <v>2.4709533848676504</v>
      </c>
      <c r="AU13" s="126">
        <f t="shared" si="5"/>
        <v>84.32888264230499</v>
      </c>
      <c r="AV13" s="127">
        <f t="shared" si="6"/>
        <v>0.24631061138439916</v>
      </c>
      <c r="AW13" s="126">
        <f t="shared" si="7"/>
        <v>0.57976106816584683</v>
      </c>
      <c r="AX13" s="128">
        <f t="shared" si="8"/>
        <v>22</v>
      </c>
      <c r="AY13" s="126">
        <f t="shared" si="9"/>
        <v>1.8982197235886624</v>
      </c>
      <c r="AZ13" s="126">
        <f t="shared" si="10"/>
        <v>0.76821349006967821</v>
      </c>
      <c r="BA13" s="126">
        <f t="shared" si="11"/>
        <v>0.76412069778406411</v>
      </c>
      <c r="BB13" s="126">
        <f t="shared" si="12"/>
        <v>22.509722222222223</v>
      </c>
      <c r="BC13" s="129">
        <f t="shared" si="13"/>
        <v>10.852787960640557</v>
      </c>
    </row>
    <row r="14" spans="1:55" ht="14.25" customHeight="1" x14ac:dyDescent="0.25">
      <c r="A14" s="118" t="s">
        <v>76</v>
      </c>
      <c r="B14" s="119" t="s">
        <v>164</v>
      </c>
      <c r="C14" s="120">
        <v>156051</v>
      </c>
      <c r="D14" s="121" t="s">
        <v>60</v>
      </c>
      <c r="E14" s="122">
        <v>5354</v>
      </c>
      <c r="F14" s="120">
        <v>326</v>
      </c>
      <c r="G14" s="120">
        <v>55</v>
      </c>
      <c r="H14" s="120">
        <v>282</v>
      </c>
      <c r="I14" s="120">
        <v>6</v>
      </c>
      <c r="J14" s="120">
        <v>52</v>
      </c>
      <c r="K14" s="120">
        <v>88</v>
      </c>
      <c r="L14" s="120">
        <v>5</v>
      </c>
      <c r="M14" s="120"/>
      <c r="N14" s="120">
        <v>960097</v>
      </c>
      <c r="O14" s="120">
        <v>14796</v>
      </c>
      <c r="P14" s="120">
        <v>928854</v>
      </c>
      <c r="Q14" s="120">
        <v>458</v>
      </c>
      <c r="R14" s="120">
        <v>581004</v>
      </c>
      <c r="S14" s="120">
        <v>41675</v>
      </c>
      <c r="T14" s="120">
        <v>43</v>
      </c>
      <c r="U14" s="120">
        <v>0</v>
      </c>
      <c r="V14" s="120">
        <v>0</v>
      </c>
      <c r="W14" s="120">
        <v>20</v>
      </c>
      <c r="X14" s="120">
        <v>0</v>
      </c>
      <c r="Y14" s="120">
        <v>20</v>
      </c>
      <c r="Z14" s="120">
        <v>18829</v>
      </c>
      <c r="AA14" s="122">
        <v>16119</v>
      </c>
      <c r="AB14" s="120">
        <v>495334</v>
      </c>
      <c r="AC14" s="120">
        <v>27706</v>
      </c>
      <c r="AD14" s="120">
        <v>59370</v>
      </c>
      <c r="AE14" s="120">
        <v>817071</v>
      </c>
      <c r="AF14" s="120">
        <v>305885</v>
      </c>
      <c r="AG14" s="120">
        <v>467679</v>
      </c>
      <c r="AH14" s="120">
        <v>5678</v>
      </c>
      <c r="AI14" s="120"/>
      <c r="AJ14" s="120">
        <v>83804</v>
      </c>
      <c r="AK14" s="120"/>
      <c r="AL14" s="120">
        <v>2929</v>
      </c>
      <c r="AM14" s="120">
        <v>84596</v>
      </c>
      <c r="AN14" s="123">
        <v>8</v>
      </c>
      <c r="AO14" s="123">
        <v>83</v>
      </c>
      <c r="AP14" s="124">
        <f t="shared" si="0"/>
        <v>12.065927164837136</v>
      </c>
      <c r="AQ14" s="124">
        <f t="shared" si="1"/>
        <v>10.329315416113962</v>
      </c>
      <c r="AR14" s="125">
        <f t="shared" si="2"/>
        <v>3.6385540624539416</v>
      </c>
      <c r="AS14" s="124">
        <f t="shared" si="3"/>
        <v>30.155611025545703</v>
      </c>
      <c r="AT14" s="124">
        <f t="shared" si="4"/>
        <v>5.9522463809908297</v>
      </c>
      <c r="AU14" s="126">
        <f t="shared" si="5"/>
        <v>94.815156583424653</v>
      </c>
      <c r="AV14" s="127">
        <f t="shared" si="6"/>
        <v>0.267060127778739</v>
      </c>
      <c r="AW14" s="126">
        <f t="shared" si="7"/>
        <v>3.1741802359485041</v>
      </c>
      <c r="AX14" s="128">
        <f t="shared" si="8"/>
        <v>1756.5035460992908</v>
      </c>
      <c r="AY14" s="126">
        <f t="shared" si="9"/>
        <v>4.9571229918424109</v>
      </c>
      <c r="AZ14" s="126">
        <f t="shared" si="10"/>
        <v>0.8328154909167641</v>
      </c>
      <c r="BA14" s="126">
        <f t="shared" si="11"/>
        <v>1.3314262896640987</v>
      </c>
      <c r="BB14" s="126">
        <f t="shared" si="12"/>
        <v>52.281968099486349</v>
      </c>
      <c r="BC14" s="129">
        <f t="shared" si="13"/>
        <v>0.29372032200913034</v>
      </c>
    </row>
    <row r="15" spans="1:55" ht="14.25" customHeight="1" x14ac:dyDescent="0.25">
      <c r="A15" s="118" t="s">
        <v>78</v>
      </c>
      <c r="B15" s="119" t="s">
        <v>165</v>
      </c>
      <c r="C15" s="120">
        <v>25552</v>
      </c>
      <c r="D15" s="121" t="s">
        <v>60</v>
      </c>
      <c r="E15" s="122">
        <v>1802</v>
      </c>
      <c r="F15" s="120">
        <v>70</v>
      </c>
      <c r="G15" s="120">
        <v>42</v>
      </c>
      <c r="H15" s="120">
        <v>285</v>
      </c>
      <c r="I15" s="120">
        <v>6</v>
      </c>
      <c r="J15" s="120">
        <v>40</v>
      </c>
      <c r="K15" s="120">
        <v>13</v>
      </c>
      <c r="L15" s="120">
        <v>1</v>
      </c>
      <c r="M15" s="120"/>
      <c r="N15" s="120">
        <v>140021</v>
      </c>
      <c r="O15" s="120">
        <v>3059</v>
      </c>
      <c r="P15" s="120">
        <v>107426</v>
      </c>
      <c r="Q15" s="120">
        <v>108</v>
      </c>
      <c r="R15" s="120">
        <v>105669</v>
      </c>
      <c r="S15" s="120">
        <v>8546</v>
      </c>
      <c r="T15" s="120">
        <v>29</v>
      </c>
      <c r="U15" s="120">
        <v>0</v>
      </c>
      <c r="V15" s="120">
        <v>0</v>
      </c>
      <c r="W15" s="120">
        <v>25</v>
      </c>
      <c r="X15" s="120">
        <v>0</v>
      </c>
      <c r="Y15" s="120">
        <v>0</v>
      </c>
      <c r="Z15" s="120">
        <v>2471</v>
      </c>
      <c r="AA15" s="122">
        <v>1866</v>
      </c>
      <c r="AB15" s="120">
        <v>54894</v>
      </c>
      <c r="AC15" s="120">
        <v>7017</v>
      </c>
      <c r="AD15" s="120">
        <v>5049</v>
      </c>
      <c r="AE15" s="120">
        <v>56029</v>
      </c>
      <c r="AF15" s="120">
        <v>43948</v>
      </c>
      <c r="AG15" s="120">
        <v>136278</v>
      </c>
      <c r="AH15" s="120">
        <v>1092</v>
      </c>
      <c r="AI15" s="120">
        <v>20551</v>
      </c>
      <c r="AJ15" s="120">
        <v>21415</v>
      </c>
      <c r="AK15" s="120"/>
      <c r="AL15" s="120">
        <v>521</v>
      </c>
      <c r="AM15" s="120">
        <v>16586</v>
      </c>
      <c r="AN15" s="123">
        <v>14</v>
      </c>
      <c r="AO15" s="123">
        <v>210</v>
      </c>
      <c r="AP15" s="124">
        <f t="shared" si="0"/>
        <v>9.6704758922980574</v>
      </c>
      <c r="AQ15" s="124">
        <f t="shared" si="1"/>
        <v>7.3027551659361301</v>
      </c>
      <c r="AR15" s="125">
        <f t="shared" si="2"/>
        <v>4.2736380713838447</v>
      </c>
      <c r="AS15" s="124">
        <f t="shared" si="3"/>
        <v>44.192634560906512</v>
      </c>
      <c r="AT15" s="124">
        <f t="shared" si="4"/>
        <v>4.2042110206637444</v>
      </c>
      <c r="AU15" s="126">
        <f t="shared" si="5"/>
        <v>119.71665623043206</v>
      </c>
      <c r="AV15" s="127">
        <f t="shared" si="6"/>
        <v>0.33445522855353788</v>
      </c>
      <c r="AW15" s="126">
        <f t="shared" si="7"/>
        <v>2.1483249843456482</v>
      </c>
      <c r="AX15" s="128">
        <f t="shared" si="8"/>
        <v>192.61052631578949</v>
      </c>
      <c r="AY15" s="126">
        <f t="shared" si="9"/>
        <v>7.0533030682529745</v>
      </c>
      <c r="AZ15" s="126">
        <f t="shared" si="10"/>
        <v>1.6776757954312735</v>
      </c>
      <c r="BA15" s="126">
        <f t="shared" si="11"/>
        <v>1.7055711703527052</v>
      </c>
      <c r="BB15" s="126">
        <f t="shared" si="12"/>
        <v>58.916639424648579</v>
      </c>
      <c r="BC15" s="129">
        <f t="shared" si="13"/>
        <v>2.0354089743681305</v>
      </c>
    </row>
    <row r="16" spans="1:55" ht="14.25" customHeight="1" x14ac:dyDescent="0.25">
      <c r="A16" s="118" t="s">
        <v>58</v>
      </c>
      <c r="B16" s="130" t="s">
        <v>166</v>
      </c>
      <c r="C16" s="120">
        <v>5556</v>
      </c>
      <c r="D16" s="121" t="s">
        <v>60</v>
      </c>
      <c r="E16" s="120">
        <v>190</v>
      </c>
      <c r="F16" s="120">
        <v>4</v>
      </c>
      <c r="G16" s="120">
        <v>2</v>
      </c>
      <c r="H16" s="120">
        <v>201</v>
      </c>
      <c r="I16" s="120">
        <v>4</v>
      </c>
      <c r="J16" s="120">
        <v>32</v>
      </c>
      <c r="K16" s="120">
        <v>1</v>
      </c>
      <c r="L16" s="120">
        <v>1</v>
      </c>
      <c r="M16" s="120"/>
      <c r="N16" s="120">
        <v>32409</v>
      </c>
      <c r="O16" s="120">
        <v>892</v>
      </c>
      <c r="P16" s="120">
        <v>14947</v>
      </c>
      <c r="Q16" s="120">
        <v>18</v>
      </c>
      <c r="R16" s="120">
        <v>14947</v>
      </c>
      <c r="S16" s="120">
        <v>2618</v>
      </c>
      <c r="T16" s="120">
        <v>127</v>
      </c>
      <c r="U16" s="120">
        <v>0</v>
      </c>
      <c r="V16" s="120">
        <v>0</v>
      </c>
      <c r="W16" s="120">
        <v>127</v>
      </c>
      <c r="X16" s="120">
        <v>0</v>
      </c>
      <c r="Y16" s="120">
        <v>0</v>
      </c>
      <c r="Z16" s="120">
        <v>734</v>
      </c>
      <c r="AA16" s="131">
        <v>731</v>
      </c>
      <c r="AB16" s="120">
        <v>9427</v>
      </c>
      <c r="AC16" s="120">
        <v>300</v>
      </c>
      <c r="AD16" s="120">
        <v>953</v>
      </c>
      <c r="AE16" s="120">
        <v>100</v>
      </c>
      <c r="AF16" s="120">
        <v>12675</v>
      </c>
      <c r="AG16" s="120">
        <v>2000</v>
      </c>
      <c r="AH16" s="120">
        <v>237</v>
      </c>
      <c r="AI16" s="120"/>
      <c r="AJ16" s="120">
        <v>3435</v>
      </c>
      <c r="AK16" s="120"/>
      <c r="AL16" s="120">
        <v>168</v>
      </c>
      <c r="AM16" s="120">
        <v>3616</v>
      </c>
      <c r="AN16" s="132"/>
      <c r="AO16" s="132"/>
      <c r="AP16" s="124">
        <f t="shared" si="0"/>
        <v>13.210943124550036</v>
      </c>
      <c r="AQ16" s="133">
        <f t="shared" si="1"/>
        <v>13.156947444204464</v>
      </c>
      <c r="AR16" s="125">
        <f t="shared" si="2"/>
        <v>4.2656587473002165</v>
      </c>
      <c r="AS16" s="124">
        <f t="shared" si="3"/>
        <v>32.288828337874662</v>
      </c>
      <c r="AT16" s="124">
        <f t="shared" si="4"/>
        <v>2.6902447804175664</v>
      </c>
      <c r="AU16" s="126">
        <f t="shared" si="5"/>
        <v>160.5471562275018</v>
      </c>
      <c r="AV16" s="127">
        <f t="shared" si="6"/>
        <v>0.47120230381569472</v>
      </c>
      <c r="AW16" s="126">
        <f t="shared" si="7"/>
        <v>1.6967242620590353</v>
      </c>
      <c r="AX16" s="128">
        <f t="shared" si="8"/>
        <v>46.900497512437809</v>
      </c>
      <c r="AY16" s="126">
        <f t="shared" si="9"/>
        <v>2.6412886969042475</v>
      </c>
      <c r="AZ16" s="126">
        <f t="shared" si="10"/>
        <v>0.98180236836823442</v>
      </c>
      <c r="BA16" s="126">
        <f t="shared" si="11"/>
        <v>0.98180236836823442</v>
      </c>
      <c r="BB16" s="126">
        <f t="shared" si="12"/>
        <v>16.451793721973093</v>
      </c>
      <c r="BC16" s="129">
        <f t="shared" si="13"/>
        <v>6.201980931222808</v>
      </c>
    </row>
    <row r="17" spans="1:55" ht="14.25" customHeight="1" x14ac:dyDescent="0.25">
      <c r="A17" s="118" t="s">
        <v>61</v>
      </c>
      <c r="B17" s="130" t="s">
        <v>167</v>
      </c>
      <c r="C17" s="120">
        <v>3506</v>
      </c>
      <c r="D17" s="121" t="s">
        <v>60</v>
      </c>
      <c r="E17" s="120">
        <v>275</v>
      </c>
      <c r="F17" s="120">
        <v>33</v>
      </c>
      <c r="G17" s="120">
        <v>3</v>
      </c>
      <c r="H17" s="120">
        <v>225</v>
      </c>
      <c r="I17" s="120">
        <v>5</v>
      </c>
      <c r="J17" s="120">
        <v>34</v>
      </c>
      <c r="K17" s="120">
        <v>1</v>
      </c>
      <c r="L17" s="120">
        <v>1</v>
      </c>
      <c r="M17" s="120"/>
      <c r="N17" s="120">
        <v>14855</v>
      </c>
      <c r="O17" s="120">
        <v>211</v>
      </c>
      <c r="P17" s="120">
        <v>15194</v>
      </c>
      <c r="Q17" s="120">
        <v>3</v>
      </c>
      <c r="R17" s="120">
        <v>15194</v>
      </c>
      <c r="S17" s="120">
        <v>643</v>
      </c>
      <c r="T17" s="120">
        <v>0</v>
      </c>
      <c r="U17" s="120">
        <v>0</v>
      </c>
      <c r="V17" s="120">
        <v>0</v>
      </c>
      <c r="W17" s="120">
        <v>0</v>
      </c>
      <c r="X17" s="120">
        <v>0</v>
      </c>
      <c r="Y17" s="120">
        <v>0</v>
      </c>
      <c r="Z17" s="120">
        <v>229</v>
      </c>
      <c r="AA17" s="131">
        <v>236</v>
      </c>
      <c r="AB17" s="120">
        <v>3216</v>
      </c>
      <c r="AC17" s="120">
        <v>1374</v>
      </c>
      <c r="AD17" s="120">
        <v>0</v>
      </c>
      <c r="AE17" s="120">
        <v>0</v>
      </c>
      <c r="AF17" s="120">
        <v>1842</v>
      </c>
      <c r="AG17" s="120">
        <v>986</v>
      </c>
      <c r="AH17" s="120">
        <v>125</v>
      </c>
      <c r="AI17" s="120"/>
      <c r="AJ17" s="120">
        <v>910</v>
      </c>
      <c r="AK17" s="120"/>
      <c r="AL17" s="120">
        <v>14</v>
      </c>
      <c r="AM17" s="120">
        <v>780</v>
      </c>
      <c r="AN17" s="132"/>
      <c r="AO17" s="132"/>
      <c r="AP17" s="124">
        <f t="shared" si="0"/>
        <v>6.5316600114090129</v>
      </c>
      <c r="AQ17" s="133">
        <f t="shared" si="1"/>
        <v>6.7313177410154026</v>
      </c>
      <c r="AR17" s="125">
        <f t="shared" si="2"/>
        <v>3.5653166001140901</v>
      </c>
      <c r="AS17" s="124">
        <f t="shared" si="3"/>
        <v>54.585152838427952</v>
      </c>
      <c r="AT17" s="124">
        <f t="shared" si="4"/>
        <v>4.333713633770679</v>
      </c>
      <c r="AU17" s="126">
        <f t="shared" si="5"/>
        <v>60.182544209925837</v>
      </c>
      <c r="AV17" s="127">
        <f t="shared" si="6"/>
        <v>0.1833998859098688</v>
      </c>
      <c r="AW17" s="126">
        <f t="shared" si="7"/>
        <v>0.91728465487735311</v>
      </c>
      <c r="AX17" s="128">
        <f t="shared" si="8"/>
        <v>14.293333333333333</v>
      </c>
      <c r="AY17" s="126">
        <f t="shared" si="9"/>
        <v>0.8066172276098118</v>
      </c>
      <c r="AZ17" s="126">
        <f t="shared" si="10"/>
        <v>0.18612610240884558</v>
      </c>
      <c r="BA17" s="126">
        <f t="shared" si="11"/>
        <v>0.18612610240884558</v>
      </c>
      <c r="BB17" s="126">
        <f t="shared" si="12"/>
        <v>13.402843601895734</v>
      </c>
      <c r="BC17" s="129">
        <f t="shared" si="13"/>
        <v>15.146415348367553</v>
      </c>
    </row>
    <row r="18" spans="1:55" ht="14.25" customHeight="1" x14ac:dyDescent="0.25">
      <c r="A18" s="118" t="s">
        <v>64</v>
      </c>
      <c r="B18" s="130" t="s">
        <v>168</v>
      </c>
      <c r="C18" s="120">
        <v>3344</v>
      </c>
      <c r="D18" s="121" t="s">
        <v>63</v>
      </c>
      <c r="E18" s="120">
        <v>126</v>
      </c>
      <c r="F18" s="120">
        <v>3</v>
      </c>
      <c r="G18" s="120">
        <v>1</v>
      </c>
      <c r="H18" s="120">
        <v>225</v>
      </c>
      <c r="I18" s="120">
        <v>5</v>
      </c>
      <c r="J18" s="120">
        <v>20</v>
      </c>
      <c r="K18" s="120">
        <v>1</v>
      </c>
      <c r="L18" s="120">
        <v>1</v>
      </c>
      <c r="M18" s="120"/>
      <c r="N18" s="120">
        <v>7893</v>
      </c>
      <c r="O18" s="120">
        <v>284</v>
      </c>
      <c r="P18" s="120">
        <v>15782</v>
      </c>
      <c r="Q18" s="120">
        <v>7</v>
      </c>
      <c r="R18" s="120">
        <v>15366</v>
      </c>
      <c r="S18" s="120">
        <v>834</v>
      </c>
      <c r="T18" s="120">
        <v>50</v>
      </c>
      <c r="U18" s="120">
        <v>0</v>
      </c>
      <c r="V18" s="120">
        <v>0</v>
      </c>
      <c r="W18" s="120">
        <v>40</v>
      </c>
      <c r="X18" s="120">
        <v>0</v>
      </c>
      <c r="Y18" s="120">
        <v>0</v>
      </c>
      <c r="Z18" s="120">
        <v>177</v>
      </c>
      <c r="AA18" s="131">
        <v>169</v>
      </c>
      <c r="AB18" s="120">
        <v>3033</v>
      </c>
      <c r="AC18" s="120">
        <v>0</v>
      </c>
      <c r="AD18" s="120">
        <v>20</v>
      </c>
      <c r="AE18" s="120">
        <v>0</v>
      </c>
      <c r="AF18" s="120">
        <v>2621</v>
      </c>
      <c r="AG18" s="120">
        <v>6453</v>
      </c>
      <c r="AH18" s="120">
        <v>61</v>
      </c>
      <c r="AI18" s="120"/>
      <c r="AJ18" s="120">
        <v>1577</v>
      </c>
      <c r="AK18" s="120"/>
      <c r="AL18" s="120">
        <v>34</v>
      </c>
      <c r="AM18" s="120">
        <v>2200</v>
      </c>
      <c r="AN18" s="132"/>
      <c r="AO18" s="132"/>
      <c r="AP18" s="124">
        <f t="shared" si="0"/>
        <v>5.2930622009569372</v>
      </c>
      <c r="AQ18" s="133">
        <f t="shared" si="1"/>
        <v>5.053827751196172</v>
      </c>
      <c r="AR18" s="125">
        <f t="shared" si="2"/>
        <v>1.8241626794258374</v>
      </c>
      <c r="AS18" s="124">
        <f t="shared" si="3"/>
        <v>34.463276836158194</v>
      </c>
      <c r="AT18" s="124">
        <f t="shared" si="4"/>
        <v>4.7194976076555024</v>
      </c>
      <c r="AU18" s="126">
        <f t="shared" si="5"/>
        <v>84.928229665071768</v>
      </c>
      <c r="AV18" s="127">
        <f t="shared" si="6"/>
        <v>0.2494019138755981</v>
      </c>
      <c r="AW18" s="126">
        <f t="shared" si="7"/>
        <v>0.90699760765550241</v>
      </c>
      <c r="AX18" s="128">
        <f t="shared" si="8"/>
        <v>13.48</v>
      </c>
      <c r="AY18" s="126">
        <f t="shared" si="9"/>
        <v>2.7135167464114831</v>
      </c>
      <c r="AZ18" s="126">
        <f t="shared" si="10"/>
        <v>0.5749588138385503</v>
      </c>
      <c r="BA18" s="126">
        <f t="shared" si="11"/>
        <v>0.59052453468697119</v>
      </c>
      <c r="BB18" s="126">
        <f t="shared" si="12"/>
        <v>31.950704225352112</v>
      </c>
      <c r="BC18" s="129">
        <f t="shared" si="13"/>
        <v>28.506271379703534</v>
      </c>
    </row>
    <row r="19" spans="1:55" ht="15.75" customHeight="1" x14ac:dyDescent="0.25">
      <c r="A19" s="118" t="s">
        <v>66</v>
      </c>
      <c r="B19" s="130" t="s">
        <v>169</v>
      </c>
      <c r="C19" s="120">
        <v>4155</v>
      </c>
      <c r="D19" s="121" t="s">
        <v>63</v>
      </c>
      <c r="E19" s="122">
        <v>200</v>
      </c>
      <c r="F19" s="120">
        <v>17</v>
      </c>
      <c r="G19" s="120">
        <v>6</v>
      </c>
      <c r="H19" s="120">
        <v>177</v>
      </c>
      <c r="I19" s="120">
        <v>4</v>
      </c>
      <c r="J19" s="120">
        <v>28</v>
      </c>
      <c r="K19" s="120">
        <v>1</v>
      </c>
      <c r="L19" s="120"/>
      <c r="M19" s="120"/>
      <c r="N19" s="120">
        <v>12506</v>
      </c>
      <c r="O19" s="120">
        <v>658</v>
      </c>
      <c r="P19" s="120">
        <v>16169</v>
      </c>
      <c r="Q19" s="120">
        <v>13</v>
      </c>
      <c r="R19" s="120">
        <v>15605</v>
      </c>
      <c r="S19" s="120">
        <v>1690</v>
      </c>
      <c r="T19" s="120">
        <v>0</v>
      </c>
      <c r="U19" s="120">
        <v>0</v>
      </c>
      <c r="V19" s="120">
        <v>0</v>
      </c>
      <c r="W19" s="120">
        <v>0</v>
      </c>
      <c r="X19" s="120">
        <v>0</v>
      </c>
      <c r="Y19" s="120">
        <v>0</v>
      </c>
      <c r="Z19" s="120">
        <v>890</v>
      </c>
      <c r="AA19" s="131">
        <v>890</v>
      </c>
      <c r="AB19" s="120">
        <v>15616</v>
      </c>
      <c r="AC19" s="120">
        <v>183</v>
      </c>
      <c r="AD19" s="120">
        <v>1019</v>
      </c>
      <c r="AE19" s="120">
        <v>489</v>
      </c>
      <c r="AF19" s="120">
        <v>11526</v>
      </c>
      <c r="AG19" s="120">
        <v>12786</v>
      </c>
      <c r="AH19" s="120">
        <v>257</v>
      </c>
      <c r="AI19" s="120">
        <v>5778</v>
      </c>
      <c r="AJ19" s="120">
        <v>3950</v>
      </c>
      <c r="AK19" s="120"/>
      <c r="AL19" s="120">
        <v>21</v>
      </c>
      <c r="AM19" s="120">
        <v>1452</v>
      </c>
      <c r="AN19" s="132"/>
      <c r="AO19" s="132"/>
      <c r="AP19" s="124">
        <f t="shared" si="0"/>
        <v>21.419975932611312</v>
      </c>
      <c r="AQ19" s="133">
        <f t="shared" si="1"/>
        <v>21.419975932611312</v>
      </c>
      <c r="AR19" s="125">
        <f t="shared" si="2"/>
        <v>6.1853188929001206</v>
      </c>
      <c r="AS19" s="124">
        <f t="shared" si="3"/>
        <v>28.876404494382022</v>
      </c>
      <c r="AT19" s="124">
        <f t="shared" si="4"/>
        <v>3.8914560770156439</v>
      </c>
      <c r="AU19" s="126">
        <f t="shared" si="5"/>
        <v>158.36341756919376</v>
      </c>
      <c r="AV19" s="127">
        <f t="shared" si="6"/>
        <v>0.40673886883273164</v>
      </c>
      <c r="AW19" s="126">
        <f t="shared" si="7"/>
        <v>3.7583634175691936</v>
      </c>
      <c r="AX19" s="128">
        <f t="shared" si="8"/>
        <v>88.225988700564969</v>
      </c>
      <c r="AY19" s="126">
        <f t="shared" si="9"/>
        <v>5.8512635379061368</v>
      </c>
      <c r="AZ19" s="126">
        <f t="shared" si="10"/>
        <v>1.503618034510483</v>
      </c>
      <c r="BA19" s="126">
        <f t="shared" si="11"/>
        <v>1.5579621916052546</v>
      </c>
      <c r="BB19" s="126">
        <f t="shared" si="12"/>
        <v>36.948328267477201</v>
      </c>
      <c r="BC19" s="129">
        <f t="shared" si="13"/>
        <v>14.153206460898769</v>
      </c>
    </row>
    <row r="20" spans="1:55" ht="15.75" customHeight="1" x14ac:dyDescent="0.25">
      <c r="A20" s="118" t="s">
        <v>68</v>
      </c>
      <c r="B20" s="130" t="s">
        <v>170</v>
      </c>
      <c r="C20" s="120">
        <v>5070</v>
      </c>
      <c r="D20" s="121" t="s">
        <v>60</v>
      </c>
      <c r="E20" s="120">
        <v>71</v>
      </c>
      <c r="F20" s="120">
        <v>11</v>
      </c>
      <c r="G20" s="120">
        <v>1</v>
      </c>
      <c r="H20" s="120">
        <v>156</v>
      </c>
      <c r="I20" s="120">
        <v>4</v>
      </c>
      <c r="J20" s="120">
        <v>30</v>
      </c>
      <c r="K20" s="120">
        <v>1</v>
      </c>
      <c r="L20" s="120"/>
      <c r="M20" s="120"/>
      <c r="N20" s="120">
        <v>7168</v>
      </c>
      <c r="O20" s="120">
        <v>286</v>
      </c>
      <c r="P20" s="120">
        <v>9917</v>
      </c>
      <c r="Q20" s="120">
        <v>29</v>
      </c>
      <c r="R20" s="120">
        <v>9917</v>
      </c>
      <c r="S20" s="120">
        <v>1220</v>
      </c>
      <c r="T20" s="120">
        <v>52</v>
      </c>
      <c r="U20" s="120">
        <v>0</v>
      </c>
      <c r="V20" s="120">
        <v>0</v>
      </c>
      <c r="W20" s="120">
        <v>52</v>
      </c>
      <c r="X20" s="120">
        <v>0</v>
      </c>
      <c r="Y20" s="120">
        <v>0</v>
      </c>
      <c r="Z20" s="120">
        <v>301</v>
      </c>
      <c r="AA20" s="131">
        <v>301</v>
      </c>
      <c r="AB20" s="120">
        <v>1580</v>
      </c>
      <c r="AC20" s="120">
        <v>0</v>
      </c>
      <c r="AD20" s="120">
        <v>120</v>
      </c>
      <c r="AE20" s="120">
        <v>70</v>
      </c>
      <c r="AF20" s="120">
        <v>2067</v>
      </c>
      <c r="AG20" s="120">
        <v>2228</v>
      </c>
      <c r="AH20" s="120">
        <v>119</v>
      </c>
      <c r="AI20" s="120">
        <v>478</v>
      </c>
      <c r="AJ20" s="120">
        <v>805</v>
      </c>
      <c r="AK20" s="120"/>
      <c r="AL20" s="120">
        <v>12</v>
      </c>
      <c r="AM20" s="120">
        <v>390</v>
      </c>
      <c r="AN20" s="132"/>
      <c r="AO20" s="132"/>
      <c r="AP20" s="124">
        <f t="shared" si="0"/>
        <v>5.9368836291913221</v>
      </c>
      <c r="AQ20" s="133">
        <f t="shared" si="1"/>
        <v>5.9368836291913221</v>
      </c>
      <c r="AR20" s="125">
        <f t="shared" si="2"/>
        <v>2.3471400394477318</v>
      </c>
      <c r="AS20" s="124">
        <f t="shared" si="3"/>
        <v>39.534883720930232</v>
      </c>
      <c r="AT20" s="124">
        <f t="shared" si="4"/>
        <v>1.9560157790927022</v>
      </c>
      <c r="AU20" s="126">
        <f t="shared" si="5"/>
        <v>56.410256410256409</v>
      </c>
      <c r="AV20" s="127">
        <f t="shared" si="6"/>
        <v>0.24063116370808679</v>
      </c>
      <c r="AW20" s="126">
        <f t="shared" si="7"/>
        <v>0.31163708086785008</v>
      </c>
      <c r="AX20" s="128">
        <f t="shared" si="8"/>
        <v>10.128205128205128</v>
      </c>
      <c r="AY20" s="126">
        <f t="shared" si="9"/>
        <v>0.84714003944773175</v>
      </c>
      <c r="AZ20" s="126">
        <f t="shared" si="10"/>
        <v>0.43309468589291117</v>
      </c>
      <c r="BA20" s="126">
        <f t="shared" si="11"/>
        <v>0.43309468589291117</v>
      </c>
      <c r="BB20" s="126">
        <f t="shared" si="12"/>
        <v>15.017482517482517</v>
      </c>
      <c r="BC20" s="129">
        <f t="shared" si="13"/>
        <v>21.763392857142858</v>
      </c>
    </row>
    <row r="21" spans="1:55" ht="15.75" customHeight="1" x14ac:dyDescent="0.25">
      <c r="A21" s="118" t="s">
        <v>70</v>
      </c>
      <c r="B21" s="130" t="s">
        <v>171</v>
      </c>
      <c r="C21" s="120">
        <v>1345</v>
      </c>
      <c r="D21" s="121" t="s">
        <v>63</v>
      </c>
      <c r="E21" s="122">
        <v>115</v>
      </c>
      <c r="F21" s="120">
        <v>6</v>
      </c>
      <c r="G21" s="120">
        <v>5</v>
      </c>
      <c r="H21" s="120">
        <v>241</v>
      </c>
      <c r="I21" s="120">
        <v>5</v>
      </c>
      <c r="J21" s="120">
        <v>30</v>
      </c>
      <c r="K21" s="120">
        <v>1</v>
      </c>
      <c r="L21" s="120"/>
      <c r="M21" s="120"/>
      <c r="N21" s="120">
        <v>4256</v>
      </c>
      <c r="O21" s="120">
        <v>99</v>
      </c>
      <c r="P21" s="120">
        <v>9892</v>
      </c>
      <c r="Q21" s="120">
        <v>3</v>
      </c>
      <c r="R21" s="120">
        <v>9776</v>
      </c>
      <c r="S21" s="120">
        <v>359</v>
      </c>
      <c r="T21" s="120">
        <v>0</v>
      </c>
      <c r="U21" s="120">
        <v>0</v>
      </c>
      <c r="V21" s="120">
        <v>0</v>
      </c>
      <c r="W21" s="120">
        <v>0</v>
      </c>
      <c r="X21" s="120">
        <v>0</v>
      </c>
      <c r="Y21" s="120">
        <v>0</v>
      </c>
      <c r="Z21" s="120">
        <v>96</v>
      </c>
      <c r="AA21" s="131">
        <v>96</v>
      </c>
      <c r="AB21" s="120">
        <v>2617</v>
      </c>
      <c r="AC21" s="120">
        <v>1320</v>
      </c>
      <c r="AD21" s="120">
        <v>0</v>
      </c>
      <c r="AE21" s="120">
        <v>0</v>
      </c>
      <c r="AF21" s="120">
        <v>1931</v>
      </c>
      <c r="AG21" s="120">
        <v>179</v>
      </c>
      <c r="AH21" s="120">
        <v>14</v>
      </c>
      <c r="AI21" s="120">
        <v>183</v>
      </c>
      <c r="AJ21" s="120">
        <v>137</v>
      </c>
      <c r="AK21" s="120"/>
      <c r="AL21" s="120">
        <v>18</v>
      </c>
      <c r="AM21" s="120">
        <v>1390</v>
      </c>
      <c r="AN21" s="132"/>
      <c r="AO21" s="132"/>
      <c r="AP21" s="124">
        <f t="shared" si="0"/>
        <v>7.1375464684014869</v>
      </c>
      <c r="AQ21" s="133">
        <f t="shared" si="1"/>
        <v>7.1375464684014869</v>
      </c>
      <c r="AR21" s="125">
        <f t="shared" si="2"/>
        <v>1.0408921933085502</v>
      </c>
      <c r="AS21" s="124">
        <f t="shared" si="3"/>
        <v>14.583333333333334</v>
      </c>
      <c r="AT21" s="124">
        <f t="shared" si="4"/>
        <v>7.3546468401486988</v>
      </c>
      <c r="AU21" s="126">
        <f t="shared" si="5"/>
        <v>73.605947955390334</v>
      </c>
      <c r="AV21" s="127">
        <f t="shared" si="6"/>
        <v>0.26691449814126395</v>
      </c>
      <c r="AW21" s="126">
        <f t="shared" si="7"/>
        <v>1.945724907063197</v>
      </c>
      <c r="AX21" s="128">
        <f t="shared" si="8"/>
        <v>10.858921161825727</v>
      </c>
      <c r="AY21" s="126">
        <f t="shared" si="9"/>
        <v>1.5687732342007434</v>
      </c>
      <c r="AZ21" s="126">
        <f t="shared" si="10"/>
        <v>0.21330367974120501</v>
      </c>
      <c r="BA21" s="126">
        <f t="shared" si="11"/>
        <v>0.21583469721767595</v>
      </c>
      <c r="BB21" s="126">
        <f t="shared" si="12"/>
        <v>21.313131313131311</v>
      </c>
      <c r="BC21" s="129">
        <f t="shared" si="13"/>
        <v>56.625939849624061</v>
      </c>
    </row>
    <row r="22" spans="1:55" ht="15.75" customHeight="1" x14ac:dyDescent="0.25">
      <c r="A22" s="118" t="s">
        <v>172</v>
      </c>
      <c r="B22" s="130" t="s">
        <v>173</v>
      </c>
      <c r="C22" s="120">
        <v>2480</v>
      </c>
      <c r="D22" s="121" t="s">
        <v>63</v>
      </c>
      <c r="E22" s="120">
        <v>111</v>
      </c>
      <c r="F22" s="120">
        <v>2</v>
      </c>
      <c r="G22" s="120">
        <v>0</v>
      </c>
      <c r="H22" s="120">
        <v>237</v>
      </c>
      <c r="I22" s="120">
        <v>5</v>
      </c>
      <c r="J22" s="120">
        <v>40</v>
      </c>
      <c r="K22" s="120">
        <v>1</v>
      </c>
      <c r="L22" s="120"/>
      <c r="M22" s="120"/>
      <c r="N22" s="120">
        <v>7362</v>
      </c>
      <c r="O22" s="120">
        <v>138</v>
      </c>
      <c r="P22" s="120">
        <v>15848</v>
      </c>
      <c r="Q22" s="120">
        <v>6</v>
      </c>
      <c r="R22" s="120">
        <v>14744</v>
      </c>
      <c r="S22" s="120">
        <v>628</v>
      </c>
      <c r="T22" s="120">
        <v>2</v>
      </c>
      <c r="U22" s="120">
        <v>0</v>
      </c>
      <c r="V22" s="120">
        <v>0</v>
      </c>
      <c r="W22" s="120">
        <v>2</v>
      </c>
      <c r="X22" s="120">
        <v>0</v>
      </c>
      <c r="Y22" s="120">
        <v>0</v>
      </c>
      <c r="Z22" s="120">
        <v>126</v>
      </c>
      <c r="AA22" s="131">
        <v>108</v>
      </c>
      <c r="AB22" s="120">
        <v>925</v>
      </c>
      <c r="AC22" s="120">
        <v>2</v>
      </c>
      <c r="AD22" s="120">
        <v>9</v>
      </c>
      <c r="AE22" s="120">
        <v>0</v>
      </c>
      <c r="AF22" s="120">
        <v>974</v>
      </c>
      <c r="AG22" s="120">
        <v>1907</v>
      </c>
      <c r="AH22" s="120">
        <v>38</v>
      </c>
      <c r="AI22" s="120"/>
      <c r="AJ22" s="120">
        <v>209</v>
      </c>
      <c r="AK22" s="120"/>
      <c r="AL22" s="120">
        <v>14</v>
      </c>
      <c r="AM22" s="120">
        <v>621</v>
      </c>
      <c r="AN22" s="132"/>
      <c r="AO22" s="132"/>
      <c r="AP22" s="124">
        <f t="shared" si="0"/>
        <v>5.0806451612903221</v>
      </c>
      <c r="AQ22" s="133">
        <f t="shared" si="1"/>
        <v>4.354838709677419</v>
      </c>
      <c r="AR22" s="125">
        <f t="shared" si="2"/>
        <v>1.532258064516129</v>
      </c>
      <c r="AS22" s="124">
        <f t="shared" si="3"/>
        <v>30.158730158730158</v>
      </c>
      <c r="AT22" s="124">
        <f t="shared" si="4"/>
        <v>6.3903225806451616</v>
      </c>
      <c r="AU22" s="126">
        <f t="shared" si="5"/>
        <v>55.645161290322584</v>
      </c>
      <c r="AV22" s="127">
        <f t="shared" si="6"/>
        <v>0.25322580645161291</v>
      </c>
      <c r="AW22" s="126">
        <f t="shared" si="7"/>
        <v>0.37298387096774194</v>
      </c>
      <c r="AX22" s="128">
        <f t="shared" si="8"/>
        <v>3.9029535864978904</v>
      </c>
      <c r="AY22" s="126">
        <f t="shared" si="9"/>
        <v>1.1616935483870967</v>
      </c>
      <c r="AZ22" s="126">
        <f t="shared" si="10"/>
        <v>0.18178950025239779</v>
      </c>
      <c r="BA22" s="126">
        <f t="shared" si="11"/>
        <v>0.19540151926207272</v>
      </c>
      <c r="BB22" s="126">
        <f t="shared" si="12"/>
        <v>20.876811594202898</v>
      </c>
      <c r="BC22" s="129">
        <f t="shared" si="13"/>
        <v>32.192339038304809</v>
      </c>
    </row>
    <row r="23" spans="1:55" ht="15.75" customHeight="1" x14ac:dyDescent="0.25">
      <c r="A23" s="118" t="s">
        <v>74</v>
      </c>
      <c r="B23" s="130" t="s">
        <v>174</v>
      </c>
      <c r="C23" s="120">
        <v>5243</v>
      </c>
      <c r="D23" s="121" t="s">
        <v>63</v>
      </c>
      <c r="E23" s="120">
        <v>159</v>
      </c>
      <c r="F23" s="120">
        <v>3</v>
      </c>
      <c r="G23" s="120">
        <v>1</v>
      </c>
      <c r="H23" s="120">
        <v>210</v>
      </c>
      <c r="I23" s="120">
        <v>5</v>
      </c>
      <c r="J23" s="120">
        <v>30</v>
      </c>
      <c r="K23" s="120">
        <v>1</v>
      </c>
      <c r="L23" s="120"/>
      <c r="M23" s="120"/>
      <c r="N23" s="120">
        <v>9769</v>
      </c>
      <c r="O23" s="120">
        <v>476</v>
      </c>
      <c r="P23" s="120">
        <v>13932</v>
      </c>
      <c r="Q23" s="120">
        <v>8</v>
      </c>
      <c r="R23" s="120">
        <v>13921</v>
      </c>
      <c r="S23" s="120">
        <v>1549</v>
      </c>
      <c r="T23" s="120">
        <v>0</v>
      </c>
      <c r="U23" s="120">
        <v>0</v>
      </c>
      <c r="V23" s="120">
        <v>0</v>
      </c>
      <c r="W23" s="120">
        <v>0</v>
      </c>
      <c r="X23" s="120">
        <v>0</v>
      </c>
      <c r="Y23" s="120">
        <v>0</v>
      </c>
      <c r="Z23" s="120">
        <v>396</v>
      </c>
      <c r="AA23" s="131">
        <v>221</v>
      </c>
      <c r="AB23" s="120">
        <v>1776</v>
      </c>
      <c r="AC23" s="120">
        <v>0</v>
      </c>
      <c r="AD23" s="120">
        <v>8</v>
      </c>
      <c r="AE23" s="120">
        <v>0</v>
      </c>
      <c r="AF23" s="134">
        <v>1964</v>
      </c>
      <c r="AG23" s="120">
        <v>635</v>
      </c>
      <c r="AH23" s="120">
        <v>252</v>
      </c>
      <c r="AI23" s="120"/>
      <c r="AJ23" s="134">
        <v>556</v>
      </c>
      <c r="AK23" s="120"/>
      <c r="AL23" s="120">
        <v>27</v>
      </c>
      <c r="AM23" s="120">
        <v>737</v>
      </c>
      <c r="AN23" s="132"/>
      <c r="AO23" s="132"/>
      <c r="AP23" s="124">
        <f t="shared" si="0"/>
        <v>7.5529277131413313</v>
      </c>
      <c r="AQ23" s="133">
        <f t="shared" si="1"/>
        <v>4.2151440015258439</v>
      </c>
      <c r="AR23" s="125">
        <f t="shared" si="2"/>
        <v>4.8064085447263016</v>
      </c>
      <c r="AS23" s="124">
        <f t="shared" si="3"/>
        <v>63.636363636363633</v>
      </c>
      <c r="AT23" s="124">
        <f t="shared" si="4"/>
        <v>2.657257295441541</v>
      </c>
      <c r="AU23" s="126">
        <f t="shared" si="5"/>
        <v>90.787716955941264</v>
      </c>
      <c r="AV23" s="127">
        <f t="shared" si="6"/>
        <v>0.29544154110242227</v>
      </c>
      <c r="AW23" s="126">
        <f t="shared" si="7"/>
        <v>0.33873736410452032</v>
      </c>
      <c r="AX23" s="128">
        <f t="shared" si="8"/>
        <v>8.4571428571428573</v>
      </c>
      <c r="AY23" s="126">
        <f t="shared" si="9"/>
        <v>0.49570856379935152</v>
      </c>
      <c r="AZ23" s="126">
        <f t="shared" si="10"/>
        <v>0.18654895205282801</v>
      </c>
      <c r="BA23" s="126">
        <f t="shared" si="11"/>
        <v>0.18669635802025716</v>
      </c>
      <c r="BB23" s="126">
        <f t="shared" si="12"/>
        <v>5.4600840336134455</v>
      </c>
      <c r="BC23" s="129">
        <f t="shared" si="13"/>
        <v>21.496570785136658</v>
      </c>
    </row>
    <row r="24" spans="1:55" ht="15.75" customHeight="1" x14ac:dyDescent="0.25">
      <c r="A24" s="118" t="s">
        <v>76</v>
      </c>
      <c r="B24" s="130" t="s">
        <v>175</v>
      </c>
      <c r="C24" s="120">
        <v>3188</v>
      </c>
      <c r="D24" s="121" t="s">
        <v>63</v>
      </c>
      <c r="E24" s="120">
        <v>221</v>
      </c>
      <c r="F24" s="120">
        <v>8</v>
      </c>
      <c r="G24" s="120">
        <v>6</v>
      </c>
      <c r="H24" s="120">
        <v>276</v>
      </c>
      <c r="I24" s="120">
        <v>6</v>
      </c>
      <c r="J24" s="120">
        <v>66</v>
      </c>
      <c r="K24" s="120"/>
      <c r="L24" s="120">
        <v>1</v>
      </c>
      <c r="M24" s="120"/>
      <c r="N24" s="120">
        <v>9306</v>
      </c>
      <c r="O24" s="120">
        <v>346</v>
      </c>
      <c r="P24" s="120">
        <v>29141</v>
      </c>
      <c r="Q24" s="120">
        <v>1</v>
      </c>
      <c r="R24" s="120">
        <v>21000</v>
      </c>
      <c r="S24" s="120">
        <v>1299</v>
      </c>
      <c r="T24" s="120">
        <v>2</v>
      </c>
      <c r="U24" s="120">
        <v>0</v>
      </c>
      <c r="V24" s="120">
        <v>0</v>
      </c>
      <c r="W24" s="120">
        <v>2</v>
      </c>
      <c r="X24" s="120">
        <v>0</v>
      </c>
      <c r="Y24" s="120">
        <v>0</v>
      </c>
      <c r="Z24" s="120">
        <v>588</v>
      </c>
      <c r="AA24" s="131">
        <v>588</v>
      </c>
      <c r="AB24" s="120">
        <v>3669</v>
      </c>
      <c r="AC24" s="120">
        <v>932</v>
      </c>
      <c r="AD24" s="120">
        <v>2058</v>
      </c>
      <c r="AE24" s="135">
        <v>0</v>
      </c>
      <c r="AF24" s="143">
        <v>19100</v>
      </c>
      <c r="AG24" s="136">
        <v>3606</v>
      </c>
      <c r="AH24" s="120">
        <v>13</v>
      </c>
      <c r="AI24" s="135"/>
      <c r="AJ24" s="143">
        <v>1992</v>
      </c>
      <c r="AK24" s="136"/>
      <c r="AL24" s="120">
        <v>39</v>
      </c>
      <c r="AM24" s="120">
        <v>3611</v>
      </c>
      <c r="AN24" s="132"/>
      <c r="AO24" s="132"/>
      <c r="AP24" s="124">
        <f t="shared" si="0"/>
        <v>18.444165621079048</v>
      </c>
      <c r="AQ24" s="133">
        <f t="shared" si="1"/>
        <v>18.444165621079048</v>
      </c>
      <c r="AR24" s="125">
        <f t="shared" si="2"/>
        <v>0.40777917189460477</v>
      </c>
      <c r="AS24" s="124">
        <f t="shared" si="3"/>
        <v>2.2108843537414966</v>
      </c>
      <c r="AT24" s="124">
        <f t="shared" si="4"/>
        <v>9.1408406524466752</v>
      </c>
      <c r="AU24" s="126">
        <f t="shared" si="5"/>
        <v>108.53199498117942</v>
      </c>
      <c r="AV24" s="127">
        <f t="shared" si="6"/>
        <v>0.40746549560853201</v>
      </c>
      <c r="AW24" s="126">
        <f t="shared" si="7"/>
        <v>1.1508782936010038</v>
      </c>
      <c r="AX24" s="128">
        <f t="shared" si="8"/>
        <v>13.293478260869565</v>
      </c>
      <c r="AY24" s="126">
        <f t="shared" si="9"/>
        <v>7.1223337515683811</v>
      </c>
      <c r="AZ24" s="126">
        <f t="shared" si="10"/>
        <v>0.77917710442332111</v>
      </c>
      <c r="BA24" s="126">
        <f t="shared" si="11"/>
        <v>1.0812380952380953</v>
      </c>
      <c r="BB24" s="126">
        <f t="shared" si="12"/>
        <v>65.624277456647405</v>
      </c>
      <c r="BC24" s="129">
        <f t="shared" si="13"/>
        <v>29.658284977433915</v>
      </c>
    </row>
    <row r="25" spans="1:55" ht="15.75" customHeight="1" x14ac:dyDescent="0.25">
      <c r="A25" s="118" t="s">
        <v>78</v>
      </c>
      <c r="B25" s="130" t="s">
        <v>176</v>
      </c>
      <c r="C25" s="120">
        <v>2888</v>
      </c>
      <c r="D25" s="121" t="s">
        <v>63</v>
      </c>
      <c r="E25" s="120">
        <v>120</v>
      </c>
      <c r="F25" s="120">
        <v>3</v>
      </c>
      <c r="G25" s="120">
        <v>2</v>
      </c>
      <c r="H25" s="120">
        <v>228</v>
      </c>
      <c r="I25" s="120">
        <v>5</v>
      </c>
      <c r="J25" s="120">
        <v>32</v>
      </c>
      <c r="K25" s="120">
        <v>1</v>
      </c>
      <c r="L25" s="120"/>
      <c r="M25" s="120"/>
      <c r="N25" s="120">
        <v>6846</v>
      </c>
      <c r="O25" s="120">
        <v>144</v>
      </c>
      <c r="P25" s="120">
        <v>8430</v>
      </c>
      <c r="Q25" s="120">
        <v>9</v>
      </c>
      <c r="R25" s="120">
        <v>7835</v>
      </c>
      <c r="S25" s="120">
        <v>654</v>
      </c>
      <c r="T25" s="120">
        <v>47</v>
      </c>
      <c r="U25" s="120">
        <v>0</v>
      </c>
      <c r="V25" s="120">
        <v>0</v>
      </c>
      <c r="W25" s="120">
        <v>47</v>
      </c>
      <c r="X25" s="120">
        <v>0</v>
      </c>
      <c r="Y25" s="120">
        <v>0</v>
      </c>
      <c r="Z25" s="120">
        <v>272</v>
      </c>
      <c r="AA25" s="131">
        <v>272</v>
      </c>
      <c r="AB25" s="120">
        <v>2343</v>
      </c>
      <c r="AC25" s="120">
        <v>40</v>
      </c>
      <c r="AD25" s="120">
        <v>40</v>
      </c>
      <c r="AE25" s="120">
        <v>0</v>
      </c>
      <c r="AF25" s="137">
        <v>3365</v>
      </c>
      <c r="AG25" s="120">
        <v>2364</v>
      </c>
      <c r="AH25" s="120">
        <v>84</v>
      </c>
      <c r="AI25" s="120">
        <v>676</v>
      </c>
      <c r="AJ25" s="137">
        <v>738</v>
      </c>
      <c r="AK25" s="120"/>
      <c r="AL25" s="120">
        <v>36</v>
      </c>
      <c r="AM25" s="120">
        <v>1828</v>
      </c>
      <c r="AN25" s="138"/>
      <c r="AO25" s="132"/>
      <c r="AP25" s="124">
        <f t="shared" si="0"/>
        <v>9.418282548476455</v>
      </c>
      <c r="AQ25" s="133">
        <f t="shared" si="1"/>
        <v>9.418282548476455</v>
      </c>
      <c r="AR25" s="125">
        <f t="shared" si="2"/>
        <v>2.9085872576177287</v>
      </c>
      <c r="AS25" s="124">
        <f t="shared" si="3"/>
        <v>30.882352941176471</v>
      </c>
      <c r="AT25" s="124">
        <f t="shared" si="4"/>
        <v>2.9189750692520775</v>
      </c>
      <c r="AU25" s="126">
        <f t="shared" si="5"/>
        <v>49.86149584487535</v>
      </c>
      <c r="AV25" s="127">
        <f t="shared" si="6"/>
        <v>0.22645429362880887</v>
      </c>
      <c r="AW25" s="126">
        <f t="shared" si="7"/>
        <v>0.81128808864265933</v>
      </c>
      <c r="AX25" s="128">
        <f t="shared" si="8"/>
        <v>10.276315789473685</v>
      </c>
      <c r="AY25" s="126">
        <f t="shared" si="9"/>
        <v>1.9837257617728532</v>
      </c>
      <c r="AZ25" s="126">
        <f t="shared" si="10"/>
        <v>0.67959667852906291</v>
      </c>
      <c r="BA25" s="126">
        <f t="shared" si="11"/>
        <v>0.7312061263560945</v>
      </c>
      <c r="BB25" s="126">
        <f t="shared" si="12"/>
        <v>39.784722222222221</v>
      </c>
      <c r="BC25" s="129">
        <f t="shared" si="13"/>
        <v>33.304119193689743</v>
      </c>
    </row>
    <row r="26" spans="1:55" ht="15" customHeight="1" x14ac:dyDescent="0.25">
      <c r="A26" s="118" t="s">
        <v>80</v>
      </c>
      <c r="B26" s="130" t="s">
        <v>177</v>
      </c>
      <c r="C26" s="120">
        <v>3602</v>
      </c>
      <c r="D26" s="121" t="s">
        <v>63</v>
      </c>
      <c r="E26" s="120">
        <v>70</v>
      </c>
      <c r="F26" s="120">
        <v>1</v>
      </c>
      <c r="G26" s="120">
        <v>0</v>
      </c>
      <c r="H26" s="120">
        <v>194</v>
      </c>
      <c r="I26" s="120">
        <v>4</v>
      </c>
      <c r="J26" s="120">
        <v>21</v>
      </c>
      <c r="K26" s="120">
        <v>1</v>
      </c>
      <c r="L26" s="120"/>
      <c r="M26" s="120"/>
      <c r="N26" s="120">
        <v>6532</v>
      </c>
      <c r="O26" s="120">
        <v>247</v>
      </c>
      <c r="P26" s="120">
        <v>9525</v>
      </c>
      <c r="Q26" s="120">
        <v>19</v>
      </c>
      <c r="R26" s="120">
        <v>9134</v>
      </c>
      <c r="S26" s="120">
        <v>1033</v>
      </c>
      <c r="T26" s="120">
        <v>240</v>
      </c>
      <c r="U26" s="120">
        <v>0</v>
      </c>
      <c r="V26" s="120">
        <v>0</v>
      </c>
      <c r="W26" s="120">
        <v>234</v>
      </c>
      <c r="X26" s="120">
        <v>0</v>
      </c>
      <c r="Y26" s="120">
        <v>0</v>
      </c>
      <c r="Z26" s="120">
        <v>172</v>
      </c>
      <c r="AA26" s="131">
        <v>172</v>
      </c>
      <c r="AB26" s="120">
        <v>2054</v>
      </c>
      <c r="AC26" s="120">
        <v>0</v>
      </c>
      <c r="AD26" s="120">
        <v>211</v>
      </c>
      <c r="AE26" s="120">
        <v>2516</v>
      </c>
      <c r="AF26" s="120">
        <v>3957</v>
      </c>
      <c r="AG26" s="120">
        <v>3285</v>
      </c>
      <c r="AH26" s="120">
        <v>81</v>
      </c>
      <c r="AI26" s="120"/>
      <c r="AJ26" s="120">
        <v>745</v>
      </c>
      <c r="AK26" s="120"/>
      <c r="AL26" s="120">
        <v>16</v>
      </c>
      <c r="AM26" s="135">
        <v>152</v>
      </c>
      <c r="AN26" s="144">
        <v>18</v>
      </c>
      <c r="AO26" s="139">
        <v>18</v>
      </c>
      <c r="AP26" s="124">
        <f t="shared" si="0"/>
        <v>4.7751249305941146</v>
      </c>
      <c r="AQ26" s="133">
        <f t="shared" si="1"/>
        <v>4.7751249305941146</v>
      </c>
      <c r="AR26" s="125">
        <f t="shared" si="2"/>
        <v>2.2487506940588564</v>
      </c>
      <c r="AS26" s="124">
        <f t="shared" si="3"/>
        <v>47.093023255813954</v>
      </c>
      <c r="AT26" s="124">
        <f t="shared" si="4"/>
        <v>2.6443642420877289</v>
      </c>
      <c r="AU26" s="126">
        <f t="shared" si="5"/>
        <v>68.573014991671286</v>
      </c>
      <c r="AV26" s="127">
        <f t="shared" si="6"/>
        <v>0.28678511937812329</v>
      </c>
      <c r="AW26" s="126">
        <f t="shared" si="7"/>
        <v>0.57023875624652975</v>
      </c>
      <c r="AX26" s="128">
        <f t="shared" si="8"/>
        <v>10.587628865979381</v>
      </c>
      <c r="AY26" s="126">
        <f t="shared" si="9"/>
        <v>2.0105496946141033</v>
      </c>
      <c r="AZ26" s="126">
        <f t="shared" si="10"/>
        <v>0.76031496062992121</v>
      </c>
      <c r="BA26" s="126">
        <f t="shared" si="11"/>
        <v>0.7928618349025619</v>
      </c>
      <c r="BB26" s="126">
        <f t="shared" si="12"/>
        <v>29.319838056680162</v>
      </c>
      <c r="BC26" s="129">
        <f t="shared" si="13"/>
        <v>29.69993876301286</v>
      </c>
    </row>
    <row r="27" spans="1:55" ht="15.75" customHeight="1" x14ac:dyDescent="0.25">
      <c r="A27" s="140"/>
      <c r="B27" s="140"/>
      <c r="C27" s="140"/>
      <c r="D27" s="140"/>
      <c r="E27" s="140"/>
      <c r="F27" s="141">
        <f t="shared" ref="F27:AO27" si="14">SUM(F6:F26)</f>
        <v>679</v>
      </c>
      <c r="G27" s="141">
        <f t="shared" si="14"/>
        <v>244</v>
      </c>
      <c r="H27" s="141">
        <f t="shared" si="14"/>
        <v>5059</v>
      </c>
      <c r="I27" s="141">
        <f t="shared" si="14"/>
        <v>109</v>
      </c>
      <c r="J27" s="141">
        <f t="shared" si="14"/>
        <v>773</v>
      </c>
      <c r="K27" s="141">
        <f t="shared" si="14"/>
        <v>143</v>
      </c>
      <c r="L27" s="141">
        <f t="shared" si="14"/>
        <v>15</v>
      </c>
      <c r="M27" s="141">
        <f t="shared" si="14"/>
        <v>0</v>
      </c>
      <c r="N27" s="141">
        <f t="shared" si="14"/>
        <v>1580315</v>
      </c>
      <c r="O27" s="141">
        <f t="shared" si="14"/>
        <v>34339</v>
      </c>
      <c r="P27" s="141">
        <f t="shared" si="14"/>
        <v>1677183</v>
      </c>
      <c r="Q27" s="141">
        <f t="shared" si="14"/>
        <v>1366</v>
      </c>
      <c r="R27" s="141">
        <f t="shared" si="14"/>
        <v>1247469</v>
      </c>
      <c r="S27" s="141">
        <f t="shared" si="14"/>
        <v>92315</v>
      </c>
      <c r="T27" s="141">
        <f t="shared" si="14"/>
        <v>1139</v>
      </c>
      <c r="U27" s="141">
        <f t="shared" si="14"/>
        <v>0</v>
      </c>
      <c r="V27" s="141">
        <f t="shared" si="14"/>
        <v>0</v>
      </c>
      <c r="W27" s="141">
        <f t="shared" si="14"/>
        <v>1042</v>
      </c>
      <c r="X27" s="141">
        <f t="shared" si="14"/>
        <v>0</v>
      </c>
      <c r="Y27" s="141">
        <f t="shared" si="14"/>
        <v>29</v>
      </c>
      <c r="Z27" s="141">
        <f t="shared" si="14"/>
        <v>33302</v>
      </c>
      <c r="AA27" s="141">
        <f t="shared" si="14"/>
        <v>28994</v>
      </c>
      <c r="AB27" s="141">
        <f t="shared" si="14"/>
        <v>691364</v>
      </c>
      <c r="AC27" s="141">
        <f t="shared" si="14"/>
        <v>44320</v>
      </c>
      <c r="AD27" s="141">
        <f t="shared" si="14"/>
        <v>78509</v>
      </c>
      <c r="AE27" s="141">
        <f t="shared" si="14"/>
        <v>1634961</v>
      </c>
      <c r="AF27" s="141">
        <f t="shared" si="14"/>
        <v>564649</v>
      </c>
      <c r="AG27" s="141">
        <f t="shared" si="14"/>
        <v>829977</v>
      </c>
      <c r="AH27" s="141">
        <f t="shared" si="14"/>
        <v>10977</v>
      </c>
      <c r="AI27" s="141">
        <f t="shared" si="14"/>
        <v>27666</v>
      </c>
      <c r="AJ27" s="141">
        <f t="shared" si="14"/>
        <v>164205</v>
      </c>
      <c r="AK27" s="141">
        <f t="shared" si="14"/>
        <v>0</v>
      </c>
      <c r="AL27" s="141">
        <f t="shared" si="14"/>
        <v>5128</v>
      </c>
      <c r="AM27" s="141">
        <f t="shared" si="14"/>
        <v>172391</v>
      </c>
      <c r="AN27" s="141">
        <f t="shared" si="14"/>
        <v>52</v>
      </c>
      <c r="AO27" s="141">
        <f t="shared" si="14"/>
        <v>417</v>
      </c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</row>
    <row r="28" spans="1:55" ht="15.75" customHeight="1" x14ac:dyDescent="0.25"/>
    <row r="29" spans="1:55" ht="15.75" customHeight="1" x14ac:dyDescent="0.25"/>
    <row r="30" spans="1:55" ht="15.75" customHeight="1" x14ac:dyDescent="0.25"/>
    <row r="31" spans="1:55" ht="15.75" customHeight="1" x14ac:dyDescent="0.25"/>
    <row r="32" spans="1:5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spans="2:4" ht="15.75" customHeight="1" x14ac:dyDescent="0.25"/>
    <row r="194" spans="2:4" ht="15.75" customHeight="1" x14ac:dyDescent="0.25"/>
    <row r="195" spans="2:4" ht="15.75" customHeight="1" x14ac:dyDescent="0.25"/>
    <row r="196" spans="2:4" ht="15.75" customHeight="1" x14ac:dyDescent="0.25"/>
    <row r="197" spans="2:4" ht="15.75" customHeight="1" x14ac:dyDescent="0.25"/>
    <row r="198" spans="2:4" ht="15.75" customHeight="1" x14ac:dyDescent="0.25"/>
    <row r="199" spans="2:4" ht="15.75" customHeight="1" x14ac:dyDescent="0.25"/>
    <row r="200" spans="2:4" ht="15.75" customHeight="1" x14ac:dyDescent="0.25"/>
    <row r="201" spans="2:4" ht="15.75" customHeight="1" x14ac:dyDescent="0.25"/>
    <row r="202" spans="2:4" ht="15.75" customHeight="1" x14ac:dyDescent="0.25"/>
    <row r="203" spans="2:4" ht="15.75" customHeight="1" x14ac:dyDescent="0.25"/>
    <row r="204" spans="2:4" ht="15.75" customHeight="1" x14ac:dyDescent="0.25"/>
    <row r="205" spans="2:4" ht="15.75" customHeight="1" x14ac:dyDescent="0.25">
      <c r="B205" s="142" t="s">
        <v>178</v>
      </c>
    </row>
    <row r="206" spans="2:4" ht="15.75" customHeight="1" x14ac:dyDescent="0.25">
      <c r="C206" s="140" t="s">
        <v>139</v>
      </c>
      <c r="D206" s="140" t="s">
        <v>138</v>
      </c>
    </row>
    <row r="207" spans="2:4" ht="15.75" customHeight="1" x14ac:dyDescent="0.25">
      <c r="B207" s="142" t="s">
        <v>179</v>
      </c>
      <c r="C207" s="142">
        <v>1.31</v>
      </c>
      <c r="D207" s="142">
        <v>3.49</v>
      </c>
    </row>
    <row r="208" spans="2:4" ht="15.75" customHeight="1" x14ac:dyDescent="0.25">
      <c r="B208" s="142" t="s">
        <v>180</v>
      </c>
      <c r="C208" s="142">
        <v>1.1599999999999999</v>
      </c>
      <c r="D208" s="142">
        <v>2.4700000000000002</v>
      </c>
    </row>
    <row r="209" spans="2:4" ht="15.75" customHeight="1" x14ac:dyDescent="0.25">
      <c r="B209" s="142" t="s">
        <v>181</v>
      </c>
      <c r="C209" s="142">
        <v>1.1000000000000001</v>
      </c>
      <c r="D209" s="142">
        <v>1.86</v>
      </c>
    </row>
    <row r="210" spans="2:4" ht="15.75" customHeight="1" x14ac:dyDescent="0.25"/>
    <row r="211" spans="2:4" ht="15.75" customHeight="1" x14ac:dyDescent="0.25"/>
    <row r="212" spans="2:4" ht="15.75" customHeight="1" x14ac:dyDescent="0.25"/>
    <row r="213" spans="2:4" ht="15.75" customHeight="1" x14ac:dyDescent="0.25"/>
    <row r="214" spans="2:4" ht="15.75" customHeight="1" x14ac:dyDescent="0.25"/>
    <row r="215" spans="2:4" ht="15.75" customHeight="1" x14ac:dyDescent="0.25"/>
    <row r="216" spans="2:4" ht="15.75" customHeight="1" x14ac:dyDescent="0.25"/>
    <row r="217" spans="2:4" ht="15.75" customHeight="1" x14ac:dyDescent="0.25"/>
    <row r="218" spans="2:4" ht="15.75" customHeight="1" x14ac:dyDescent="0.25"/>
    <row r="219" spans="2:4" ht="15.75" customHeight="1" x14ac:dyDescent="0.25"/>
    <row r="220" spans="2:4" ht="15.75" customHeight="1" x14ac:dyDescent="0.25"/>
    <row r="221" spans="2:4" ht="15.75" customHeight="1" x14ac:dyDescent="0.25"/>
    <row r="222" spans="2:4" ht="15.75" customHeight="1" x14ac:dyDescent="0.25"/>
    <row r="223" spans="2:4" ht="15.75" customHeight="1" x14ac:dyDescent="0.25"/>
    <row r="224" spans="2: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4">
    <mergeCell ref="AZ2:AZ4"/>
    <mergeCell ref="BA2:BA4"/>
    <mergeCell ref="BB2:BB4"/>
    <mergeCell ref="BC2:BC4"/>
    <mergeCell ref="AS2:AS4"/>
    <mergeCell ref="AT2:AT4"/>
    <mergeCell ref="AU2:AU4"/>
    <mergeCell ref="AV2:AV4"/>
    <mergeCell ref="AW2:AW4"/>
    <mergeCell ref="AX2:AX4"/>
    <mergeCell ref="AY2:AY4"/>
    <mergeCell ref="AN2:AN4"/>
    <mergeCell ref="AO2:AO4"/>
    <mergeCell ref="AP2:AP4"/>
    <mergeCell ref="AQ2:AQ4"/>
    <mergeCell ref="AR2:AR4"/>
    <mergeCell ref="AA5:AM5"/>
    <mergeCell ref="B1:B3"/>
    <mergeCell ref="A4:B4"/>
    <mergeCell ref="A5:B5"/>
    <mergeCell ref="A1:A3"/>
    <mergeCell ref="C1:C4"/>
    <mergeCell ref="D1:D4"/>
    <mergeCell ref="E1:S1"/>
    <mergeCell ref="Z1:AK1"/>
    <mergeCell ref="R2:R4"/>
    <mergeCell ref="AK3:AK4"/>
    <mergeCell ref="AL2:AL4"/>
    <mergeCell ref="AM2:AM4"/>
    <mergeCell ref="K3:K4"/>
    <mergeCell ref="L3:L4"/>
    <mergeCell ref="S3:S4"/>
    <mergeCell ref="Z2:AG2"/>
    <mergeCell ref="AH2:AK2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Z3:Z4"/>
    <mergeCell ref="P2:P4"/>
    <mergeCell ref="Q2:Q4"/>
    <mergeCell ref="T1:Y1"/>
    <mergeCell ref="T2:V2"/>
    <mergeCell ref="W2:Y2"/>
    <mergeCell ref="T3:T4"/>
    <mergeCell ref="U3:V3"/>
    <mergeCell ref="W3:W4"/>
    <mergeCell ref="X3:Y3"/>
    <mergeCell ref="J2:J4"/>
    <mergeCell ref="K2:L2"/>
    <mergeCell ref="M2:M4"/>
    <mergeCell ref="N2:N4"/>
    <mergeCell ref="O2:O4"/>
    <mergeCell ref="E2:E4"/>
    <mergeCell ref="F2:F4"/>
    <mergeCell ref="G2:G4"/>
    <mergeCell ref="H2:H4"/>
    <mergeCell ref="I2:I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KSZR</vt:lpstr>
      <vt:lpstr>Önálló_települési_kvtak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Felhasznalo</cp:lastModifiedBy>
  <dcterms:modified xsi:type="dcterms:W3CDTF">2025-08-14T07:41:06Z</dcterms:modified>
</cp:coreProperties>
</file>